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00" windowWidth="32767" windowHeight="20820" activeTab="0"/>
  </bookViews>
  <sheets>
    <sheet name="Comp 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<sst xmlns="http://schemas.openxmlformats.org/spreadsheetml/2006/main" count="275" uniqueCount="43">
  <si>
    <t>Name</t>
  </si>
  <si>
    <t>Score</t>
  </si>
  <si>
    <t>Div 1</t>
  </si>
  <si>
    <t>Div 2</t>
  </si>
  <si>
    <t>Div 3</t>
  </si>
  <si>
    <t>Div 4</t>
  </si>
  <si>
    <t>Shot</t>
  </si>
  <si>
    <t>Won</t>
  </si>
  <si>
    <t>Drawn</t>
  </si>
  <si>
    <t>Lost</t>
  </si>
  <si>
    <t>Points</t>
  </si>
  <si>
    <t>Aggregate</t>
  </si>
  <si>
    <t>Average</t>
  </si>
  <si>
    <t>Position</t>
  </si>
  <si>
    <t>Opp</t>
  </si>
  <si>
    <t>Rd1</t>
  </si>
  <si>
    <t>Res</t>
  </si>
  <si>
    <t>Rd2</t>
  </si>
  <si>
    <t>Rd3</t>
  </si>
  <si>
    <t>Rd5</t>
  </si>
  <si>
    <t>Rd6</t>
  </si>
  <si>
    <t>Rd7</t>
  </si>
  <si>
    <t>Rd8</t>
  </si>
  <si>
    <t>Rd9</t>
  </si>
  <si>
    <t>Rd10</t>
  </si>
  <si>
    <t>Comp 1</t>
  </si>
  <si>
    <t>Agg</t>
  </si>
  <si>
    <t>Pos</t>
  </si>
  <si>
    <t>Div 5</t>
  </si>
  <si>
    <t>C Lumb</t>
  </si>
  <si>
    <t>G W Pollard</t>
  </si>
  <si>
    <t>R 4</t>
  </si>
  <si>
    <t>I Screeton</t>
  </si>
  <si>
    <t>J Lumb</t>
  </si>
  <si>
    <t>Bye</t>
  </si>
  <si>
    <t>Scrutineer Jim Billany</t>
  </si>
  <si>
    <t>D C Olley</t>
  </si>
  <si>
    <t>J Bower</t>
  </si>
  <si>
    <t>R Harvey</t>
  </si>
  <si>
    <t>S Darrington</t>
  </si>
  <si>
    <t>Yorkshire Small Bore Rifle &amp; Pistol Assocation - LWSR Winter  2021  Comp 1</t>
  </si>
  <si>
    <t>P Ferguson</t>
  </si>
  <si>
    <t>A Michalski</t>
  </si>
</sst>
</file>

<file path=xl/styles.xml><?xml version="1.0" encoding="utf-8"?>
<styleSheet xmlns="http://schemas.openxmlformats.org/spreadsheetml/2006/main">
  <numFmts count="1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8"/>
      <name val="Comic Sans MS"/>
      <family val="2"/>
    </font>
    <font>
      <sz val="10"/>
      <color indexed="9"/>
      <name val="Comic Sans MS"/>
      <family val="2"/>
    </font>
    <font>
      <sz val="10"/>
      <color indexed="14"/>
      <name val="Comic Sans MS"/>
      <family val="2"/>
    </font>
    <font>
      <b/>
      <sz val="10"/>
      <color indexed="52"/>
      <name val="Comic Sans MS"/>
      <family val="2"/>
    </font>
    <font>
      <b/>
      <sz val="10"/>
      <color indexed="9"/>
      <name val="Comic Sans MS"/>
      <family val="2"/>
    </font>
    <font>
      <i/>
      <sz val="10"/>
      <color indexed="23"/>
      <name val="Comic Sans MS"/>
      <family val="2"/>
    </font>
    <font>
      <sz val="10"/>
      <color indexed="17"/>
      <name val="Comic Sans MS"/>
      <family val="2"/>
    </font>
    <font>
      <b/>
      <sz val="15"/>
      <color indexed="62"/>
      <name val="Comic Sans MS"/>
      <family val="2"/>
    </font>
    <font>
      <b/>
      <sz val="13"/>
      <color indexed="62"/>
      <name val="Comic Sans MS"/>
      <family val="2"/>
    </font>
    <font>
      <b/>
      <sz val="11"/>
      <color indexed="62"/>
      <name val="Comic Sans MS"/>
      <family val="2"/>
    </font>
    <font>
      <sz val="10"/>
      <color indexed="62"/>
      <name val="Comic Sans MS"/>
      <family val="2"/>
    </font>
    <font>
      <sz val="10"/>
      <color indexed="52"/>
      <name val="Comic Sans MS"/>
      <family val="2"/>
    </font>
    <font>
      <sz val="10"/>
      <color indexed="60"/>
      <name val="Comic Sans MS"/>
      <family val="2"/>
    </font>
    <font>
      <b/>
      <sz val="10"/>
      <color indexed="63"/>
      <name val="Comic Sans MS"/>
      <family val="2"/>
    </font>
    <font>
      <b/>
      <sz val="18"/>
      <color indexed="62"/>
      <name val="Cambria"/>
      <family val="2"/>
    </font>
    <font>
      <b/>
      <sz val="10"/>
      <color indexed="8"/>
      <name val="Comic Sans MS"/>
      <family val="2"/>
    </font>
    <font>
      <sz val="10"/>
      <color indexed="10"/>
      <name val="Comic Sans MS"/>
      <family val="2"/>
    </font>
    <font>
      <sz val="14"/>
      <color indexed="10"/>
      <name val="Arial"/>
      <family val="2"/>
    </font>
    <font>
      <sz val="10"/>
      <color theme="1"/>
      <name val="Comic Sans MS"/>
      <family val="2"/>
    </font>
    <font>
      <sz val="10"/>
      <color theme="0"/>
      <name val="Comic Sans MS"/>
      <family val="2"/>
    </font>
    <font>
      <sz val="10"/>
      <color rgb="FF9C0006"/>
      <name val="Comic Sans MS"/>
      <family val="2"/>
    </font>
    <font>
      <b/>
      <sz val="10"/>
      <color rgb="FFFA7D00"/>
      <name val="Comic Sans MS"/>
      <family val="2"/>
    </font>
    <font>
      <b/>
      <sz val="10"/>
      <color theme="0"/>
      <name val="Comic Sans MS"/>
      <family val="2"/>
    </font>
    <font>
      <i/>
      <sz val="10"/>
      <color rgb="FF7F7F7F"/>
      <name val="Comic Sans MS"/>
      <family val="2"/>
    </font>
    <font>
      <sz val="10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0"/>
      <color rgb="FF3F3F76"/>
      <name val="Comic Sans MS"/>
      <family val="2"/>
    </font>
    <font>
      <sz val="10"/>
      <color rgb="FFFA7D00"/>
      <name val="Comic Sans MS"/>
      <family val="2"/>
    </font>
    <font>
      <sz val="10"/>
      <color rgb="FF9C6500"/>
      <name val="Comic Sans MS"/>
      <family val="2"/>
    </font>
    <font>
      <b/>
      <sz val="10"/>
      <color rgb="FF3F3F3F"/>
      <name val="Comic Sans MS"/>
      <family val="2"/>
    </font>
    <font>
      <b/>
      <sz val="18"/>
      <color theme="3"/>
      <name val="Cambria"/>
      <family val="2"/>
    </font>
    <font>
      <b/>
      <sz val="10"/>
      <color theme="1"/>
      <name val="Comic Sans MS"/>
      <family val="2"/>
    </font>
    <font>
      <sz val="10"/>
      <color rgb="FFFF0000"/>
      <name val="Comic Sans MS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172" fontId="2" fillId="0" borderId="0" xfId="0" applyNumberFormat="1" applyFont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14" fontId="3" fillId="0" borderId="0" xfId="0" applyNumberFormat="1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172" fontId="3" fillId="0" borderId="13" xfId="0" applyNumberFormat="1" applyFont="1" applyBorder="1" applyAlignment="1" applyProtection="1">
      <alignment horizontal="center"/>
      <protection/>
    </xf>
    <xf numFmtId="172" fontId="3" fillId="0" borderId="0" xfId="0" applyNumberFormat="1" applyFont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172" fontId="3" fillId="0" borderId="16" xfId="0" applyNumberFormat="1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/>
    </xf>
    <xf numFmtId="172" fontId="2" fillId="0" borderId="19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/>
    </xf>
    <xf numFmtId="0" fontId="2" fillId="0" borderId="30" xfId="0" applyFont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 horizontal="center"/>
      <protection/>
    </xf>
    <xf numFmtId="172" fontId="2" fillId="0" borderId="30" xfId="0" applyNumberFormat="1" applyFont="1" applyBorder="1" applyAlignment="1" applyProtection="1">
      <alignment horizontal="center"/>
      <protection/>
    </xf>
    <xf numFmtId="17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0" fontId="41" fillId="0" borderId="20" xfId="0" applyFont="1" applyBorder="1" applyAlignment="1" applyProtection="1">
      <alignment horizontal="center"/>
      <protection/>
    </xf>
    <xf numFmtId="14" fontId="4" fillId="0" borderId="11" xfId="0" applyNumberFormat="1" applyFont="1" applyBorder="1" applyAlignment="1">
      <alignment horizontal="center"/>
    </xf>
    <xf numFmtId="14" fontId="4" fillId="0" borderId="33" xfId="0" applyNumberFormat="1" applyFont="1" applyBorder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4"/>
  <sheetViews>
    <sheetView tabSelected="1" zoomScalePageLayoutView="0" workbookViewId="0" topLeftCell="A1">
      <selection activeCell="W20" sqref="W20"/>
    </sheetView>
  </sheetViews>
  <sheetFormatPr defaultColWidth="9.140625" defaultRowHeight="21" customHeight="1"/>
  <cols>
    <col min="1" max="1" width="14.7109375" style="1" bestFit="1" customWidth="1"/>
    <col min="2" max="2" width="7.00390625" style="21" customWidth="1"/>
    <col min="3" max="4" width="7.00390625" style="1" customWidth="1"/>
    <col min="5" max="5" width="7.00390625" style="21" customWidth="1"/>
    <col min="6" max="7" width="7.00390625" style="1" customWidth="1"/>
    <col min="8" max="8" width="7.00390625" style="21" customWidth="1"/>
    <col min="9" max="10" width="7.00390625" style="1" customWidth="1"/>
    <col min="11" max="11" width="7.00390625" style="21" customWidth="1"/>
    <col min="12" max="13" width="7.00390625" style="1" customWidth="1"/>
    <col min="14" max="14" width="7.00390625" style="21" customWidth="1"/>
    <col min="15" max="16" width="7.00390625" style="1" customWidth="1"/>
    <col min="17" max="17" width="7.00390625" style="21" customWidth="1"/>
    <col min="18" max="19" width="7.00390625" style="1" customWidth="1"/>
    <col min="20" max="20" width="7.00390625" style="21" customWidth="1"/>
    <col min="21" max="22" width="7.00390625" style="1" customWidth="1"/>
    <col min="23" max="23" width="7.00390625" style="21" customWidth="1"/>
    <col min="24" max="25" width="7.00390625" style="1" customWidth="1"/>
    <col min="26" max="26" width="7.00390625" style="21" customWidth="1"/>
    <col min="27" max="28" width="7.00390625" style="1" customWidth="1"/>
    <col min="29" max="29" width="7.00390625" style="21" customWidth="1"/>
    <col min="30" max="31" width="7.00390625" style="1" customWidth="1"/>
    <col min="32" max="32" width="5.7109375" style="1" customWidth="1"/>
    <col min="33" max="33" width="14.28125" style="1" bestFit="1" customWidth="1"/>
    <col min="34" max="34" width="6.28125" style="1" bestFit="1" customWidth="1"/>
    <col min="35" max="35" width="6.140625" style="1" bestFit="1" customWidth="1"/>
    <col min="36" max="36" width="8.28125" style="1" bestFit="1" customWidth="1"/>
    <col min="37" max="37" width="6.140625" style="1" bestFit="1" customWidth="1"/>
    <col min="38" max="38" width="8.28125" style="1" bestFit="1" customWidth="1"/>
    <col min="39" max="39" width="12.7109375" style="1" bestFit="1" customWidth="1"/>
    <col min="40" max="40" width="10.28125" style="1" bestFit="1" customWidth="1"/>
    <col min="41" max="41" width="10.421875" style="3" bestFit="1" customWidth="1"/>
    <col min="42" max="42" width="9.140625" style="21" customWidth="1"/>
    <col min="43" max="43" width="16.00390625" style="21" bestFit="1" customWidth="1"/>
    <col min="44" max="16384" width="9.140625" style="21" customWidth="1"/>
  </cols>
  <sheetData>
    <row r="1" spans="1:51" s="1" customFormat="1" ht="21" customHeight="1">
      <c r="A1" s="53" t="s">
        <v>40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K1" s="2"/>
      <c r="AO1" s="3"/>
      <c r="AY1" s="3"/>
    </row>
    <row r="2" spans="1:51" s="1" customFormat="1" ht="21" customHeight="1" thickBot="1">
      <c r="A2" s="2" t="s">
        <v>25</v>
      </c>
      <c r="AO2" s="3"/>
      <c r="AY2" s="3"/>
    </row>
    <row r="3" spans="1:51" s="2" customFormat="1" ht="21" customHeight="1">
      <c r="A3" s="4" t="s">
        <v>2</v>
      </c>
      <c r="B3" s="47" t="s">
        <v>15</v>
      </c>
      <c r="C3" s="51">
        <v>43387</v>
      </c>
      <c r="D3" s="52"/>
      <c r="E3" s="48" t="s">
        <v>17</v>
      </c>
      <c r="F3" s="51">
        <v>43401</v>
      </c>
      <c r="G3" s="52"/>
      <c r="H3" s="48" t="s">
        <v>18</v>
      </c>
      <c r="I3" s="51">
        <v>43415</v>
      </c>
      <c r="J3" s="52"/>
      <c r="K3" s="48" t="s">
        <v>31</v>
      </c>
      <c r="L3" s="51">
        <v>43429</v>
      </c>
      <c r="M3" s="52"/>
      <c r="N3" s="48" t="s">
        <v>19</v>
      </c>
      <c r="O3" s="51">
        <v>43443</v>
      </c>
      <c r="P3" s="52"/>
      <c r="Q3" s="48" t="s">
        <v>20</v>
      </c>
      <c r="R3" s="51">
        <v>43457</v>
      </c>
      <c r="S3" s="52"/>
      <c r="T3" s="48" t="s">
        <v>21</v>
      </c>
      <c r="U3" s="51">
        <v>43471</v>
      </c>
      <c r="V3" s="52"/>
      <c r="W3" s="48" t="s">
        <v>22</v>
      </c>
      <c r="X3" s="51">
        <v>43485</v>
      </c>
      <c r="Y3" s="52"/>
      <c r="Z3" s="48" t="s">
        <v>23</v>
      </c>
      <c r="AA3" s="51">
        <v>43499</v>
      </c>
      <c r="AB3" s="52"/>
      <c r="AC3" s="49" t="s">
        <v>24</v>
      </c>
      <c r="AD3" s="51">
        <v>43513</v>
      </c>
      <c r="AE3" s="52"/>
      <c r="AF3" s="6"/>
      <c r="AG3" s="7" t="s">
        <v>2</v>
      </c>
      <c r="AH3" s="4" t="s">
        <v>6</v>
      </c>
      <c r="AI3" s="34" t="s">
        <v>7</v>
      </c>
      <c r="AJ3" s="8" t="s">
        <v>8</v>
      </c>
      <c r="AK3" s="34" t="s">
        <v>9</v>
      </c>
      <c r="AL3" s="8" t="s">
        <v>10</v>
      </c>
      <c r="AM3" s="34" t="s">
        <v>26</v>
      </c>
      <c r="AN3" s="31" t="s">
        <v>27</v>
      </c>
      <c r="AO3" s="9" t="s">
        <v>12</v>
      </c>
      <c r="AY3" s="10"/>
    </row>
    <row r="4" spans="1:51" s="2" customFormat="1" ht="21" customHeight="1" thickBot="1">
      <c r="A4" s="11" t="s">
        <v>0</v>
      </c>
      <c r="B4" s="11" t="s">
        <v>1</v>
      </c>
      <c r="C4" s="12" t="s">
        <v>14</v>
      </c>
      <c r="D4" s="13" t="s">
        <v>16</v>
      </c>
      <c r="E4" s="12" t="s">
        <v>1</v>
      </c>
      <c r="F4" s="12" t="s">
        <v>14</v>
      </c>
      <c r="G4" s="12" t="s">
        <v>16</v>
      </c>
      <c r="H4" s="11" t="s">
        <v>1</v>
      </c>
      <c r="I4" s="12" t="s">
        <v>14</v>
      </c>
      <c r="J4" s="13" t="s">
        <v>16</v>
      </c>
      <c r="K4" s="12" t="s">
        <v>1</v>
      </c>
      <c r="L4" s="12" t="s">
        <v>14</v>
      </c>
      <c r="M4" s="12" t="s">
        <v>16</v>
      </c>
      <c r="N4" s="11" t="s">
        <v>1</v>
      </c>
      <c r="O4" s="12" t="s">
        <v>14</v>
      </c>
      <c r="P4" s="13" t="s">
        <v>16</v>
      </c>
      <c r="Q4" s="11" t="s">
        <v>1</v>
      </c>
      <c r="R4" s="12" t="s">
        <v>14</v>
      </c>
      <c r="S4" s="13" t="s">
        <v>16</v>
      </c>
      <c r="T4" s="12" t="s">
        <v>1</v>
      </c>
      <c r="U4" s="12" t="s">
        <v>14</v>
      </c>
      <c r="V4" s="12" t="s">
        <v>16</v>
      </c>
      <c r="W4" s="11" t="s">
        <v>1</v>
      </c>
      <c r="X4" s="12" t="s">
        <v>14</v>
      </c>
      <c r="Y4" s="13" t="s">
        <v>16</v>
      </c>
      <c r="Z4" s="12" t="s">
        <v>1</v>
      </c>
      <c r="AA4" s="12" t="s">
        <v>14</v>
      </c>
      <c r="AB4" s="12" t="s">
        <v>16</v>
      </c>
      <c r="AC4" s="11" t="s">
        <v>1</v>
      </c>
      <c r="AD4" s="12" t="s">
        <v>14</v>
      </c>
      <c r="AE4" s="13" t="s">
        <v>16</v>
      </c>
      <c r="AF4" s="14"/>
      <c r="AG4" s="15" t="s">
        <v>0</v>
      </c>
      <c r="AH4" s="11"/>
      <c r="AI4" s="35"/>
      <c r="AJ4" s="12"/>
      <c r="AK4" s="35"/>
      <c r="AL4" s="12"/>
      <c r="AM4" s="35"/>
      <c r="AN4" s="32"/>
      <c r="AO4" s="16"/>
      <c r="AY4" s="10"/>
    </row>
    <row r="5" spans="1:51" ht="21" customHeight="1">
      <c r="A5" s="37" t="s">
        <v>39</v>
      </c>
      <c r="B5" s="29">
        <v>169</v>
      </c>
      <c r="C5" s="5">
        <f>B6</f>
        <v>172</v>
      </c>
      <c r="D5" s="28" t="str">
        <f>IF((COUNTBLANK(B5:B5)=1),"-",IF(B5&gt;B6,"W",IF(B5=B6,"D","L")))</f>
        <v>L</v>
      </c>
      <c r="E5" s="29">
        <v>182</v>
      </c>
      <c r="F5" s="5">
        <f>+E7</f>
        <v>181</v>
      </c>
      <c r="G5" s="5" t="str">
        <f>IF((COUNTBLANK(E5:E5)=1),"-",IF(E5&gt;E7,"W",IF(E5=E7,"D","L")))</f>
        <v>W</v>
      </c>
      <c r="H5" s="29">
        <v>177</v>
      </c>
      <c r="I5" s="5">
        <f>+H8</f>
        <v>136</v>
      </c>
      <c r="J5" s="28" t="str">
        <f>IF((COUNTBLANK(H5:H5)=1),"-",IF(H5&gt;H8,"W",IF(H5=H8,"D","L")))</f>
        <v>W</v>
      </c>
      <c r="K5" s="29">
        <v>184</v>
      </c>
      <c r="L5" s="5">
        <f>+K9</f>
        <v>162</v>
      </c>
      <c r="M5" s="5" t="str">
        <f>IF((COUNTBLANK(K5:K5)=1),"-",IF(K5&gt;K9,"W",IF(K5=K9,"D","L")))</f>
        <v>W</v>
      </c>
      <c r="N5" s="29">
        <v>173</v>
      </c>
      <c r="O5" s="5">
        <f>+N10</f>
        <v>0</v>
      </c>
      <c r="P5" s="28" t="str">
        <f>IF((COUNTBLANK(N5:N5)=1),"-",IF(N5&gt;N10,"W",IF(N5=N10,"D","L")))</f>
        <v>W</v>
      </c>
      <c r="Q5" s="29">
        <v>170</v>
      </c>
      <c r="R5" s="5">
        <f>Q6</f>
        <v>175</v>
      </c>
      <c r="S5" s="28" t="str">
        <f>IF((COUNTBLANK(Q5:Q5)=1),"-",IF(Q5&gt;Q6,"W",IF(Q5=Q6,"D","L")))</f>
        <v>L</v>
      </c>
      <c r="T5" s="29">
        <v>162</v>
      </c>
      <c r="U5" s="5">
        <f>+T7</f>
        <v>177</v>
      </c>
      <c r="V5" s="5" t="str">
        <f>IF((COUNTBLANK(T5:T5)=1),"-",IF(T5&gt;T7,"W",IF(T5=T7,"D","L")))</f>
        <v>L</v>
      </c>
      <c r="W5" s="29">
        <v>170</v>
      </c>
      <c r="X5" s="5">
        <f>+W8</f>
        <v>167</v>
      </c>
      <c r="Y5" s="28" t="str">
        <f>IF((COUNTBLANK(W5:W5)=1),"-",IF(W5&gt;W8,"W",IF(W5=W8,"D","L")))</f>
        <v>W</v>
      </c>
      <c r="Z5" s="29"/>
      <c r="AA5" s="5">
        <f>+Z9</f>
        <v>0</v>
      </c>
      <c r="AB5" s="5" t="str">
        <f>IF((COUNTBLANK(Z5:Z5)=1),"-",IF(Z5&gt;Z9,"W",IF(Z5=Z9,"D","L")))</f>
        <v>-</v>
      </c>
      <c r="AC5" s="29"/>
      <c r="AD5" s="5">
        <f>+AC10</f>
        <v>0</v>
      </c>
      <c r="AE5" s="28" t="str">
        <f>IF((COUNTBLANK(AC5:AC5)=1),"-",IF(AC5&gt;AC10,"W",IF(AC5=AC10,"D","L")))</f>
        <v>-</v>
      </c>
      <c r="AG5" s="17" t="str">
        <f aca="true" t="shared" si="0" ref="AG5:AG10">+A5</f>
        <v>S Darrington</v>
      </c>
      <c r="AH5" s="33">
        <f aca="true" t="shared" si="1" ref="AH5:AH10">10-COUNTBLANK(B5:AE5)</f>
        <v>8</v>
      </c>
      <c r="AI5" s="36">
        <f aca="true" t="shared" si="2" ref="AI5:AI10">COUNTIF(A5:AE5,"W")</f>
        <v>5</v>
      </c>
      <c r="AJ5" s="19">
        <f aca="true" t="shared" si="3" ref="AJ5:AJ10">COUNTIF(B5:AE5,"D")</f>
        <v>0</v>
      </c>
      <c r="AK5" s="36">
        <f aca="true" t="shared" si="4" ref="AK5:AK10">COUNTIF(A5:AE5,"L")</f>
        <v>3</v>
      </c>
      <c r="AL5" s="19">
        <f aca="true" t="shared" si="5" ref="AL5:AL10">AI5*2+AJ5</f>
        <v>10</v>
      </c>
      <c r="AM5" s="36">
        <f aca="true" t="shared" si="6" ref="AM5:AM10">SUM(B5,E5,H5,K5,N5,Q5,T5,W5,Z5,AC5)</f>
        <v>1387</v>
      </c>
      <c r="AN5" s="50"/>
      <c r="AO5" s="20">
        <v>178.8</v>
      </c>
      <c r="AY5" s="22"/>
    </row>
    <row r="6" spans="1:51" ht="21" customHeight="1">
      <c r="A6" s="37" t="s">
        <v>29</v>
      </c>
      <c r="B6" s="29">
        <v>172</v>
      </c>
      <c r="C6" s="19">
        <f>B5</f>
        <v>169</v>
      </c>
      <c r="D6" s="25" t="str">
        <f>IF((COUNTBLANK(B6:B6)=1),"-",IF(B6&gt;B5,"W",IF(B6=B5,"D","L")))</f>
        <v>W</v>
      </c>
      <c r="E6" s="29">
        <v>167</v>
      </c>
      <c r="F6" s="19">
        <f>+E9</f>
        <v>162</v>
      </c>
      <c r="G6" s="19" t="str">
        <f>IF((COUNTBLANK(E6:E6)=1),"-",IF(E6&gt;E9,"W",IF(E6=E9,"D","L")))</f>
        <v>W</v>
      </c>
      <c r="H6" s="29">
        <v>177</v>
      </c>
      <c r="I6" s="19">
        <f>+H7</f>
        <v>173</v>
      </c>
      <c r="J6" s="25" t="str">
        <f>IF((COUNTBLANK(H6:H6)=1),"-",IF(H6&gt;H7,"W",IF(H6=H7,"D","L")))</f>
        <v>W</v>
      </c>
      <c r="K6" s="29">
        <v>172</v>
      </c>
      <c r="L6" s="19">
        <f>+K10</f>
        <v>0</v>
      </c>
      <c r="M6" s="19" t="str">
        <f>IF((COUNTBLANK(K6:K6)=1),"-",IF(K6&gt;K10,"W",IF(K6=K10,"D","L")))</f>
        <v>W</v>
      </c>
      <c r="N6" s="29">
        <v>166</v>
      </c>
      <c r="O6" s="19">
        <f>+N8</f>
        <v>135</v>
      </c>
      <c r="P6" s="25" t="str">
        <f>IF((COUNTBLANK(N6:N6)=1),"-",IF(N6&gt;N8,"W",IF(N6=N8,"D","L")))</f>
        <v>W</v>
      </c>
      <c r="Q6" s="29">
        <v>175</v>
      </c>
      <c r="R6" s="19">
        <f>Q5</f>
        <v>170</v>
      </c>
      <c r="S6" s="25" t="str">
        <f>IF((COUNTBLANK(Q6:Q6)=1),"-",IF(Q6&gt;Q5,"W",IF(Q6=Q5,"D","L")))</f>
        <v>W</v>
      </c>
      <c r="T6" s="29">
        <v>179</v>
      </c>
      <c r="U6" s="19">
        <f>+T9</f>
        <v>174</v>
      </c>
      <c r="V6" s="19" t="str">
        <f>IF((COUNTBLANK(T6:T6)=1),"-",IF(T6&gt;T9,"W",IF(T6=T9,"D","L")))</f>
        <v>W</v>
      </c>
      <c r="W6" s="29">
        <v>166</v>
      </c>
      <c r="X6" s="19">
        <f>+W7</f>
        <v>152</v>
      </c>
      <c r="Y6" s="25" t="str">
        <f>IF((COUNTBLANK(W6:W6)=1),"-",IF(W6&gt;W7,"W",IF(W6=W7,"D","L")))</f>
        <v>W</v>
      </c>
      <c r="Z6" s="29"/>
      <c r="AA6" s="19">
        <f>+Z10</f>
        <v>0</v>
      </c>
      <c r="AB6" s="19" t="str">
        <f>IF((COUNTBLANK(Z6:Z6)=1),"-",IF(Z6&gt;Z10,"W",IF(Z6=Z10,"D","L")))</f>
        <v>-</v>
      </c>
      <c r="AC6" s="29"/>
      <c r="AD6" s="19">
        <f>+AC8</f>
        <v>0</v>
      </c>
      <c r="AE6" s="25" t="str">
        <f>IF((COUNTBLANK(AC6:AC6)=1),"-",IF(AC6&gt;AC8,"W",IF(AC6=AC8,"D","L")))</f>
        <v>-</v>
      </c>
      <c r="AG6" s="17" t="str">
        <f t="shared" si="0"/>
        <v>C Lumb</v>
      </c>
      <c r="AH6" s="33">
        <f t="shared" si="1"/>
        <v>8</v>
      </c>
      <c r="AI6" s="36">
        <f t="shared" si="2"/>
        <v>8</v>
      </c>
      <c r="AJ6" s="19">
        <f t="shared" si="3"/>
        <v>0</v>
      </c>
      <c r="AK6" s="36">
        <f t="shared" si="4"/>
        <v>0</v>
      </c>
      <c r="AL6" s="19">
        <f t="shared" si="5"/>
        <v>16</v>
      </c>
      <c r="AM6" s="36">
        <f t="shared" si="6"/>
        <v>1374</v>
      </c>
      <c r="AN6" s="50"/>
      <c r="AO6" s="20">
        <v>188</v>
      </c>
      <c r="AY6" s="22"/>
    </row>
    <row r="7" spans="1:51" ht="21" customHeight="1">
      <c r="A7" s="37" t="s">
        <v>38</v>
      </c>
      <c r="B7" s="29">
        <v>176</v>
      </c>
      <c r="C7" s="19">
        <f>B10</f>
        <v>0</v>
      </c>
      <c r="D7" s="25" t="str">
        <f>IF((COUNTBLANK(B7:B7)=1),"-",IF(B7&gt;B10,"W",IF(B7=B10,"D","L")))</f>
        <v>W</v>
      </c>
      <c r="E7" s="29">
        <v>181</v>
      </c>
      <c r="F7" s="19">
        <f>+E5</f>
        <v>182</v>
      </c>
      <c r="G7" s="19" t="str">
        <f>IF((COUNTBLANK(E7:E7)=1),"-",IF(E7&gt;E5,"W",IF(E7=E5,"D","L")))</f>
        <v>L</v>
      </c>
      <c r="H7" s="29">
        <v>173</v>
      </c>
      <c r="I7" s="19">
        <f>+H6</f>
        <v>177</v>
      </c>
      <c r="J7" s="25" t="str">
        <f>IF((COUNTBLANK(H7:H7)=1),"-",IF(H7&gt;H6,"W",IF(H7=H6,"D","L")))</f>
        <v>L</v>
      </c>
      <c r="K7" s="29">
        <v>170</v>
      </c>
      <c r="L7" s="19">
        <f>+K8</f>
        <v>156</v>
      </c>
      <c r="M7" s="19" t="str">
        <f>IF((COUNTBLANK(K7:K7)=1),"-",IF(K7&gt;K8,"W",IF(K7=K8,"D","L")))</f>
        <v>W</v>
      </c>
      <c r="N7" s="29">
        <v>177</v>
      </c>
      <c r="O7" s="19">
        <f>+N9</f>
        <v>163</v>
      </c>
      <c r="P7" s="25" t="str">
        <f>IF((COUNTBLANK(N7:N7)=1),"-",IF(N7&gt;N9,"W",IF(N7=N9,"D","L")))</f>
        <v>W</v>
      </c>
      <c r="Q7" s="29">
        <v>186</v>
      </c>
      <c r="R7" s="19">
        <f>Q10</f>
        <v>0</v>
      </c>
      <c r="S7" s="25" t="str">
        <f>IF((COUNTBLANK(Q7:Q7)=1),"-",IF(Q7&gt;Q10,"W",IF(Q7=Q10,"D","L")))</f>
        <v>W</v>
      </c>
      <c r="T7" s="29">
        <v>177</v>
      </c>
      <c r="U7" s="19">
        <f>+T5</f>
        <v>162</v>
      </c>
      <c r="V7" s="19" t="str">
        <f>IF((COUNTBLANK(T7:T7)=1),"-",IF(T7&gt;T5,"W",IF(T7=T5,"D","L")))</f>
        <v>W</v>
      </c>
      <c r="W7" s="29">
        <v>152</v>
      </c>
      <c r="X7" s="19">
        <f>+W6</f>
        <v>166</v>
      </c>
      <c r="Y7" s="25" t="str">
        <f>IF((COUNTBLANK(W7:W7)=1),"-",IF(W7&gt;W6,"W",IF(W7=W6,"D","L")))</f>
        <v>L</v>
      </c>
      <c r="Z7" s="29"/>
      <c r="AA7" s="19">
        <f>+Z8</f>
        <v>0</v>
      </c>
      <c r="AB7" s="19" t="str">
        <f>IF((COUNTBLANK(Z7:Z7)=1),"-",IF(Z7&gt;Z8,"W",IF(Z7=Z8,"D","L")))</f>
        <v>-</v>
      </c>
      <c r="AC7" s="29"/>
      <c r="AD7" s="19">
        <f>+AC9</f>
        <v>0</v>
      </c>
      <c r="AE7" s="25" t="str">
        <f>IF((COUNTBLANK(AC7:AC7)=1),"-",IF(AC7&gt;AC9,"W",IF(AC7=AC9,"D","L")))</f>
        <v>-</v>
      </c>
      <c r="AG7" s="17" t="str">
        <f t="shared" si="0"/>
        <v>R Harvey</v>
      </c>
      <c r="AH7" s="33">
        <f t="shared" si="1"/>
        <v>8</v>
      </c>
      <c r="AI7" s="36">
        <f t="shared" si="2"/>
        <v>5</v>
      </c>
      <c r="AJ7" s="19">
        <f t="shared" si="3"/>
        <v>0</v>
      </c>
      <c r="AK7" s="36">
        <f t="shared" si="4"/>
        <v>3</v>
      </c>
      <c r="AL7" s="19">
        <f t="shared" si="5"/>
        <v>10</v>
      </c>
      <c r="AM7" s="36">
        <f t="shared" si="6"/>
        <v>1392</v>
      </c>
      <c r="AN7" s="50"/>
      <c r="AO7" s="20">
        <v>194.2</v>
      </c>
      <c r="AY7" s="22"/>
    </row>
    <row r="8" spans="1:51" ht="21" customHeight="1">
      <c r="A8" s="37" t="s">
        <v>30</v>
      </c>
      <c r="B8" s="29">
        <v>136</v>
      </c>
      <c r="C8" s="19">
        <f>B9</f>
        <v>173</v>
      </c>
      <c r="D8" s="25" t="str">
        <f>IF((COUNTBLANK(B8:B8)=1),"-",IF(B8&gt;B9,"W",IF(B8=B9,"D","L")))</f>
        <v>L</v>
      </c>
      <c r="E8" s="29">
        <v>158</v>
      </c>
      <c r="F8" s="19">
        <f>+E10</f>
        <v>0</v>
      </c>
      <c r="G8" s="19" t="str">
        <f>IF((COUNTBLANK(E8:E8)=1),"-",IF(E8&gt;E10,"W",IF(E8=E10,"D","L")))</f>
        <v>W</v>
      </c>
      <c r="H8" s="29">
        <v>136</v>
      </c>
      <c r="I8" s="19">
        <f>+H5</f>
        <v>177</v>
      </c>
      <c r="J8" s="25" t="str">
        <f>IF((COUNTBLANK(H8:H8)=1),"-",IF(H8&gt;H5,"W",IF(H8=H5,"D","L")))</f>
        <v>L</v>
      </c>
      <c r="K8" s="29">
        <v>156</v>
      </c>
      <c r="L8" s="19">
        <f>+K7</f>
        <v>170</v>
      </c>
      <c r="M8" s="19" t="str">
        <f>IF((COUNTBLANK(K8:K8)=1),"-",IF(K8&gt;K7,"W",IF(K8=K7,"D","L")))</f>
        <v>L</v>
      </c>
      <c r="N8" s="29">
        <v>135</v>
      </c>
      <c r="O8" s="19">
        <f>+N6</f>
        <v>166</v>
      </c>
      <c r="P8" s="25" t="str">
        <f>IF((COUNTBLANK(N8:N8)=1),"-",IF(N8&gt;N6,"W",IF(N8=N6,"D","L")))</f>
        <v>L</v>
      </c>
      <c r="Q8" s="29">
        <v>131</v>
      </c>
      <c r="R8" s="19">
        <f>Q9</f>
        <v>172</v>
      </c>
      <c r="S8" s="25" t="str">
        <f>IF((COUNTBLANK(Q8:Q8)=1),"-",IF(Q8&gt;Q9,"W",IF(Q8=Q9,"D","L")))</f>
        <v>L</v>
      </c>
      <c r="T8" s="29">
        <v>159</v>
      </c>
      <c r="U8" s="19">
        <f>+T10</f>
        <v>0</v>
      </c>
      <c r="V8" s="19" t="str">
        <f>IF((COUNTBLANK(T8:T8)=1),"-",IF(T8&gt;T10,"W",IF(T8=T10,"D","L")))</f>
        <v>W</v>
      </c>
      <c r="W8" s="29">
        <v>167</v>
      </c>
      <c r="X8" s="19">
        <f>+W5</f>
        <v>170</v>
      </c>
      <c r="Y8" s="25" t="str">
        <f>IF((COUNTBLANK(W8:W8)=1),"-",IF(W8&gt;W5,"W",IF(W8=W5,"D","L")))</f>
        <v>L</v>
      </c>
      <c r="Z8" s="29"/>
      <c r="AA8" s="19">
        <f>+Z7</f>
        <v>0</v>
      </c>
      <c r="AB8" s="19" t="str">
        <f>IF((COUNTBLANK(Z8:Z8)=1),"-",IF(Z8&gt;Z7,"W",IF(Z8=Z7,"D","L")))</f>
        <v>-</v>
      </c>
      <c r="AC8" s="29"/>
      <c r="AD8" s="19">
        <f>+AC6</f>
        <v>0</v>
      </c>
      <c r="AE8" s="25" t="str">
        <f>IF((COUNTBLANK(AC8:AC8)=1),"-",IF(AC8&gt;AC6,"W",IF(AC8=AC6,"D","L")))</f>
        <v>-</v>
      </c>
      <c r="AG8" s="17" t="str">
        <f t="shared" si="0"/>
        <v>G W Pollard</v>
      </c>
      <c r="AH8" s="33">
        <f t="shared" si="1"/>
        <v>8</v>
      </c>
      <c r="AI8" s="36">
        <f t="shared" si="2"/>
        <v>2</v>
      </c>
      <c r="AJ8" s="19">
        <f t="shared" si="3"/>
        <v>0</v>
      </c>
      <c r="AK8" s="36">
        <f t="shared" si="4"/>
        <v>6</v>
      </c>
      <c r="AL8" s="19">
        <f t="shared" si="5"/>
        <v>4</v>
      </c>
      <c r="AM8" s="36">
        <f t="shared" si="6"/>
        <v>1178</v>
      </c>
      <c r="AN8" s="50"/>
      <c r="AO8" s="20">
        <v>186.6</v>
      </c>
      <c r="AY8" s="22"/>
    </row>
    <row r="9" spans="1:51" ht="21" customHeight="1">
      <c r="A9" s="37" t="s">
        <v>32</v>
      </c>
      <c r="B9" s="29">
        <v>173</v>
      </c>
      <c r="C9" s="19">
        <f>B8</f>
        <v>136</v>
      </c>
      <c r="D9" s="25" t="str">
        <f>IF((COUNTBLANK(B9:B9)=1),"-",IF(B9&gt;B8,"W",IF(B9=B8,"D","L")))</f>
        <v>W</v>
      </c>
      <c r="E9" s="29">
        <v>162</v>
      </c>
      <c r="F9" s="19">
        <f>+E6</f>
        <v>167</v>
      </c>
      <c r="G9" s="19" t="str">
        <f>IF((COUNTBLANK(E9:E9)=1),"-",IF(E9&gt;E6,"W",IF(E9=E6,"D","L")))</f>
        <v>L</v>
      </c>
      <c r="H9" s="29">
        <v>170</v>
      </c>
      <c r="I9" s="19">
        <f>+H10</f>
        <v>0</v>
      </c>
      <c r="J9" s="25" t="str">
        <f>IF((COUNTBLANK(H9:H9)=1),"-",IF(H9&gt;H10,"W",IF(H9=H10,"D","L")))</f>
        <v>W</v>
      </c>
      <c r="K9" s="29">
        <v>162</v>
      </c>
      <c r="L9" s="19">
        <f>+K5</f>
        <v>184</v>
      </c>
      <c r="M9" s="19" t="str">
        <f>IF((COUNTBLANK(K9:K9)=1),"-",IF(K9&gt;K5,"W",IF(K9=K5,"D","L")))</f>
        <v>L</v>
      </c>
      <c r="N9" s="29">
        <v>163</v>
      </c>
      <c r="O9" s="19">
        <f>+N7</f>
        <v>177</v>
      </c>
      <c r="P9" s="25" t="str">
        <f>IF((COUNTBLANK(N9:N9)=1),"-",IF(N9&gt;N7,"W",IF(N9=N7,"D","L")))</f>
        <v>L</v>
      </c>
      <c r="Q9" s="29">
        <v>172</v>
      </c>
      <c r="R9" s="19">
        <f>Q8</f>
        <v>131</v>
      </c>
      <c r="S9" s="25" t="str">
        <f>IF((COUNTBLANK(Q9:Q9)=1),"-",IF(Q9&gt;Q8,"W",IF(Q9=Q8,"D","L")))</f>
        <v>W</v>
      </c>
      <c r="T9" s="29">
        <v>174</v>
      </c>
      <c r="U9" s="19">
        <f>+T6</f>
        <v>179</v>
      </c>
      <c r="V9" s="19" t="str">
        <f>IF((COUNTBLANK(T9:T9)=1),"-",IF(T9&gt;T6,"W",IF(T9=T6,"D","L")))</f>
        <v>L</v>
      </c>
      <c r="W9" s="29">
        <v>169</v>
      </c>
      <c r="X9" s="19">
        <f>+W10</f>
        <v>0</v>
      </c>
      <c r="Y9" s="25" t="str">
        <f>IF((COUNTBLANK(W9:W9)=1),"-",IF(W9&gt;W10,"W",IF(W9=W10,"D","L")))</f>
        <v>W</v>
      </c>
      <c r="Z9" s="29"/>
      <c r="AA9" s="19">
        <f>+Z5</f>
        <v>0</v>
      </c>
      <c r="AB9" s="19" t="str">
        <f>IF((COUNTBLANK(Z9:Z9)=1),"-",IF(Z9&gt;Z5,"W",IF(Z9=Z5,"D","L")))</f>
        <v>-</v>
      </c>
      <c r="AC9" s="29"/>
      <c r="AD9" s="19">
        <f>+AC7</f>
        <v>0</v>
      </c>
      <c r="AE9" s="25" t="str">
        <f>IF((COUNTBLANK(AC9:AC9)=1),"-",IF(AC9&gt;AC7,"W",IF(AC9=AC7,"D","L")))</f>
        <v>-</v>
      </c>
      <c r="AG9" s="17" t="str">
        <f t="shared" si="0"/>
        <v>I Screeton</v>
      </c>
      <c r="AH9" s="33">
        <f t="shared" si="1"/>
        <v>8</v>
      </c>
      <c r="AI9" s="36">
        <f t="shared" si="2"/>
        <v>4</v>
      </c>
      <c r="AJ9" s="19">
        <f t="shared" si="3"/>
        <v>0</v>
      </c>
      <c r="AK9" s="36">
        <f t="shared" si="4"/>
        <v>4</v>
      </c>
      <c r="AL9" s="19">
        <f t="shared" si="5"/>
        <v>8</v>
      </c>
      <c r="AM9" s="36">
        <f t="shared" si="6"/>
        <v>1345</v>
      </c>
      <c r="AN9" s="50"/>
      <c r="AO9" s="20">
        <v>174.1</v>
      </c>
      <c r="AY9" s="22"/>
    </row>
    <row r="10" spans="1:51" ht="21" customHeight="1">
      <c r="A10" s="37" t="s">
        <v>34</v>
      </c>
      <c r="B10" s="29"/>
      <c r="C10" s="19">
        <f>B7</f>
        <v>176</v>
      </c>
      <c r="D10" s="25" t="str">
        <f>IF((COUNTBLANK(B10:B10)=1),"-",IF(B10&gt;B7,"W",IF(B10=B7,"D","L")))</f>
        <v>-</v>
      </c>
      <c r="E10" s="29"/>
      <c r="F10" s="19">
        <f>+E8</f>
        <v>158</v>
      </c>
      <c r="G10" s="19" t="str">
        <f>IF((COUNTBLANK(E10:E10)=1),"-",IF(E10&gt;E8,"W",IF(E10=E8,"D","L")))</f>
        <v>-</v>
      </c>
      <c r="H10" s="29"/>
      <c r="I10" s="19">
        <f>+H9</f>
        <v>170</v>
      </c>
      <c r="J10" s="25" t="str">
        <f>IF((COUNTBLANK(H10:H10)=1),"-",IF(H10&gt;H9,"W",IF(H10=H9,"D","L")))</f>
        <v>-</v>
      </c>
      <c r="K10" s="29"/>
      <c r="L10" s="19">
        <f>+K6</f>
        <v>172</v>
      </c>
      <c r="M10" s="19" t="str">
        <f>IF((COUNTBLANK(K10:K10)=1),"-",IF(K10&gt;K6,"W",IF(K10=K6,"D","L")))</f>
        <v>-</v>
      </c>
      <c r="N10" s="29"/>
      <c r="O10" s="19">
        <f>+N5</f>
        <v>173</v>
      </c>
      <c r="P10" s="25" t="str">
        <f>IF((COUNTBLANK(N10:N10)=1),"-",IF(N10&gt;N5,"W",IF(N10=N5,"D","L")))</f>
        <v>-</v>
      </c>
      <c r="Q10" s="29"/>
      <c r="R10" s="19">
        <f>Q7</f>
        <v>186</v>
      </c>
      <c r="S10" s="25" t="str">
        <f>IF((COUNTBLANK(Q10:Q10)=1),"-",IF(Q10&gt;Q7,"W",IF(Q10=Q7,"D","L")))</f>
        <v>-</v>
      </c>
      <c r="T10" s="29"/>
      <c r="U10" s="19">
        <f>+T8</f>
        <v>159</v>
      </c>
      <c r="V10" s="19" t="str">
        <f>IF((COUNTBLANK(T10:T10)=1),"-",IF(T10&gt;T8,"W",IF(T10=T8,"D","L")))</f>
        <v>-</v>
      </c>
      <c r="W10" s="29"/>
      <c r="X10" s="19">
        <f>+W9</f>
        <v>169</v>
      </c>
      <c r="Y10" s="25" t="str">
        <f>IF((COUNTBLANK(W10:W10)=1),"-",IF(W10&gt;W9,"W",IF(W10=W9,"D","L")))</f>
        <v>-</v>
      </c>
      <c r="Z10" s="29"/>
      <c r="AA10" s="19">
        <f>+Z6</f>
        <v>0</v>
      </c>
      <c r="AB10" s="19" t="str">
        <f>IF((COUNTBLANK(Z10:Z10)=1),"-",IF(Z10&gt;Z6,"W",IF(Z10=Z6,"D","L")))</f>
        <v>-</v>
      </c>
      <c r="AC10" s="29"/>
      <c r="AD10" s="19">
        <f>+AC5</f>
        <v>0</v>
      </c>
      <c r="AE10" s="25" t="str">
        <f>IF((COUNTBLANK(AC10:AC10)=1),"-",IF(AC10&gt;AC5,"W",IF(AC10=AC5,"D","L")))</f>
        <v>-</v>
      </c>
      <c r="AG10" s="17" t="str">
        <f t="shared" si="0"/>
        <v>Bye</v>
      </c>
      <c r="AH10" s="33">
        <f t="shared" si="1"/>
        <v>0</v>
      </c>
      <c r="AI10" s="36">
        <f t="shared" si="2"/>
        <v>0</v>
      </c>
      <c r="AJ10" s="19">
        <f t="shared" si="3"/>
        <v>0</v>
      </c>
      <c r="AK10" s="36">
        <f t="shared" si="4"/>
        <v>0</v>
      </c>
      <c r="AL10" s="19">
        <f t="shared" si="5"/>
        <v>0</v>
      </c>
      <c r="AM10" s="36">
        <f t="shared" si="6"/>
        <v>0</v>
      </c>
      <c r="AN10" s="50"/>
      <c r="AO10" s="20"/>
      <c r="AY10" s="22"/>
    </row>
    <row r="11" spans="1:51" ht="21" customHeight="1">
      <c r="A11" s="24"/>
      <c r="B11" s="29"/>
      <c r="C11" s="19"/>
      <c r="D11" s="25"/>
      <c r="E11" s="18"/>
      <c r="F11" s="19"/>
      <c r="G11" s="19"/>
      <c r="H11" s="29"/>
      <c r="I11" s="19"/>
      <c r="J11" s="25"/>
      <c r="K11" s="18"/>
      <c r="L11" s="19"/>
      <c r="M11" s="19"/>
      <c r="N11" s="29"/>
      <c r="O11" s="19"/>
      <c r="P11" s="25"/>
      <c r="Q11" s="29"/>
      <c r="R11" s="19"/>
      <c r="S11" s="25"/>
      <c r="T11" s="18"/>
      <c r="U11" s="19"/>
      <c r="V11" s="19"/>
      <c r="W11" s="29"/>
      <c r="X11" s="19"/>
      <c r="Y11" s="25"/>
      <c r="Z11" s="18"/>
      <c r="AA11" s="19"/>
      <c r="AB11" s="19"/>
      <c r="AC11" s="29"/>
      <c r="AD11" s="19"/>
      <c r="AE11" s="25"/>
      <c r="AG11" s="24"/>
      <c r="AH11" s="33"/>
      <c r="AI11" s="36"/>
      <c r="AJ11" s="19"/>
      <c r="AK11" s="36"/>
      <c r="AL11" s="19"/>
      <c r="AM11" s="36"/>
      <c r="AN11" s="23"/>
      <c r="AO11" s="20"/>
      <c r="AY11" s="22"/>
    </row>
    <row r="12" spans="1:51" ht="21" customHeight="1" thickBot="1">
      <c r="A12" s="24"/>
      <c r="B12" s="29"/>
      <c r="C12" s="19"/>
      <c r="D12" s="25"/>
      <c r="E12" s="18"/>
      <c r="F12" s="19"/>
      <c r="G12" s="19"/>
      <c r="H12" s="29"/>
      <c r="I12" s="19"/>
      <c r="J12" s="25"/>
      <c r="K12" s="18"/>
      <c r="L12" s="19"/>
      <c r="M12" s="19"/>
      <c r="N12" s="30"/>
      <c r="O12" s="26"/>
      <c r="P12" s="27"/>
      <c r="Q12" s="29"/>
      <c r="R12" s="19"/>
      <c r="S12" s="25"/>
      <c r="T12" s="18"/>
      <c r="U12" s="19"/>
      <c r="V12" s="19"/>
      <c r="W12" s="29"/>
      <c r="X12" s="19"/>
      <c r="Y12" s="25"/>
      <c r="Z12" s="18"/>
      <c r="AA12" s="19"/>
      <c r="AB12" s="19"/>
      <c r="AC12" s="30"/>
      <c r="AD12" s="26"/>
      <c r="AE12" s="27"/>
      <c r="AG12" s="24"/>
      <c r="AH12" s="33"/>
      <c r="AI12" s="36"/>
      <c r="AJ12" s="19"/>
      <c r="AK12" s="36"/>
      <c r="AL12" s="19">
        <f>SUM(AL5:AL10)</f>
        <v>48</v>
      </c>
      <c r="AM12" s="36"/>
      <c r="AN12" s="23"/>
      <c r="AO12" s="20"/>
      <c r="AY12" s="22"/>
    </row>
    <row r="13" spans="1:51" s="2" customFormat="1" ht="21" customHeight="1">
      <c r="A13" s="7" t="s">
        <v>3</v>
      </c>
      <c r="B13" s="47" t="s">
        <v>15</v>
      </c>
      <c r="C13" s="51">
        <v>43387</v>
      </c>
      <c r="D13" s="52"/>
      <c r="E13" s="48" t="s">
        <v>17</v>
      </c>
      <c r="F13" s="51">
        <v>43401</v>
      </c>
      <c r="G13" s="52"/>
      <c r="H13" s="48" t="s">
        <v>18</v>
      </c>
      <c r="I13" s="51">
        <v>43415</v>
      </c>
      <c r="J13" s="52"/>
      <c r="K13" s="48" t="s">
        <v>31</v>
      </c>
      <c r="L13" s="51">
        <v>43429</v>
      </c>
      <c r="M13" s="52"/>
      <c r="N13" s="48" t="s">
        <v>19</v>
      </c>
      <c r="O13" s="51">
        <v>43443</v>
      </c>
      <c r="P13" s="52"/>
      <c r="Q13" s="48" t="s">
        <v>20</v>
      </c>
      <c r="R13" s="51">
        <v>43457</v>
      </c>
      <c r="S13" s="52"/>
      <c r="T13" s="48" t="s">
        <v>21</v>
      </c>
      <c r="U13" s="51">
        <v>43471</v>
      </c>
      <c r="V13" s="52"/>
      <c r="W13" s="48" t="s">
        <v>22</v>
      </c>
      <c r="X13" s="51">
        <v>43485</v>
      </c>
      <c r="Y13" s="52"/>
      <c r="Z13" s="48" t="s">
        <v>23</v>
      </c>
      <c r="AA13" s="51">
        <v>43499</v>
      </c>
      <c r="AB13" s="52"/>
      <c r="AC13" s="49" t="s">
        <v>24</v>
      </c>
      <c r="AD13" s="51">
        <v>43513</v>
      </c>
      <c r="AE13" s="52"/>
      <c r="AF13" s="6"/>
      <c r="AG13" s="7" t="s">
        <v>3</v>
      </c>
      <c r="AH13" s="4" t="s">
        <v>6</v>
      </c>
      <c r="AI13" s="34" t="s">
        <v>7</v>
      </c>
      <c r="AJ13" s="8" t="s">
        <v>8</v>
      </c>
      <c r="AK13" s="34" t="s">
        <v>9</v>
      </c>
      <c r="AL13" s="8" t="s">
        <v>10</v>
      </c>
      <c r="AM13" s="34" t="s">
        <v>11</v>
      </c>
      <c r="AN13" s="31" t="s">
        <v>13</v>
      </c>
      <c r="AO13" s="9" t="s">
        <v>12</v>
      </c>
      <c r="AY13" s="10"/>
    </row>
    <row r="14" spans="1:51" s="2" customFormat="1" ht="21" customHeight="1" thickBot="1">
      <c r="A14" s="15" t="s">
        <v>0</v>
      </c>
      <c r="B14" s="11" t="s">
        <v>1</v>
      </c>
      <c r="C14" s="12" t="s">
        <v>14</v>
      </c>
      <c r="D14" s="13" t="s">
        <v>16</v>
      </c>
      <c r="E14" s="12" t="s">
        <v>1</v>
      </c>
      <c r="F14" s="12" t="s">
        <v>14</v>
      </c>
      <c r="G14" s="12" t="s">
        <v>16</v>
      </c>
      <c r="H14" s="11" t="s">
        <v>1</v>
      </c>
      <c r="I14" s="12" t="s">
        <v>14</v>
      </c>
      <c r="J14" s="13" t="s">
        <v>16</v>
      </c>
      <c r="K14" s="12" t="s">
        <v>1</v>
      </c>
      <c r="L14" s="12" t="s">
        <v>14</v>
      </c>
      <c r="M14" s="12" t="s">
        <v>16</v>
      </c>
      <c r="N14" s="11" t="s">
        <v>1</v>
      </c>
      <c r="O14" s="12" t="s">
        <v>14</v>
      </c>
      <c r="P14" s="13" t="s">
        <v>16</v>
      </c>
      <c r="Q14" s="11" t="s">
        <v>1</v>
      </c>
      <c r="R14" s="12" t="s">
        <v>14</v>
      </c>
      <c r="S14" s="13" t="s">
        <v>16</v>
      </c>
      <c r="T14" s="12" t="s">
        <v>1</v>
      </c>
      <c r="U14" s="12" t="s">
        <v>14</v>
      </c>
      <c r="V14" s="12" t="s">
        <v>16</v>
      </c>
      <c r="W14" s="11" t="s">
        <v>1</v>
      </c>
      <c r="X14" s="12" t="s">
        <v>14</v>
      </c>
      <c r="Y14" s="13" t="s">
        <v>16</v>
      </c>
      <c r="Z14" s="12" t="s">
        <v>1</v>
      </c>
      <c r="AA14" s="12" t="s">
        <v>14</v>
      </c>
      <c r="AB14" s="12" t="s">
        <v>16</v>
      </c>
      <c r="AC14" s="11" t="s">
        <v>1</v>
      </c>
      <c r="AD14" s="12" t="s">
        <v>14</v>
      </c>
      <c r="AE14" s="13" t="s">
        <v>16</v>
      </c>
      <c r="AF14" s="14"/>
      <c r="AG14" s="15" t="s">
        <v>0</v>
      </c>
      <c r="AH14" s="11"/>
      <c r="AI14" s="35"/>
      <c r="AJ14" s="12"/>
      <c r="AK14" s="35"/>
      <c r="AL14" s="12"/>
      <c r="AM14" s="35"/>
      <c r="AN14" s="32"/>
      <c r="AO14" s="16"/>
      <c r="AY14" s="10"/>
    </row>
    <row r="15" spans="1:51" ht="21" customHeight="1">
      <c r="A15" s="37" t="s">
        <v>41</v>
      </c>
      <c r="B15" s="29"/>
      <c r="C15" s="5">
        <f>B16</f>
        <v>160</v>
      </c>
      <c r="D15" s="28" t="str">
        <f>IF((COUNTBLANK(B15:B15)=1),"-",IF(B15&gt;B16,"W",IF(B15=B16,"D","L")))</f>
        <v>-</v>
      </c>
      <c r="E15" s="29"/>
      <c r="F15" s="5">
        <f>+E17</f>
        <v>136</v>
      </c>
      <c r="G15" s="5" t="str">
        <f>IF((COUNTBLANK(E15:E15)=1),"-",IF(E15&gt;E17,"W",IF(E15=E17,"D","L")))</f>
        <v>-</v>
      </c>
      <c r="H15" s="29"/>
      <c r="I15" s="5">
        <f>+H18</f>
        <v>146</v>
      </c>
      <c r="J15" s="28" t="str">
        <f>IF((COUNTBLANK(H15:H15)=1),"-",IF(H15&gt;H18,"W",IF(H15=H18,"D","L")))</f>
        <v>-</v>
      </c>
      <c r="K15" s="29"/>
      <c r="L15" s="5">
        <f>+K19</f>
        <v>177</v>
      </c>
      <c r="M15" s="5" t="str">
        <f>IF((COUNTBLANK(K15:K15)=1),"-",IF(K15&gt;K19,"W",IF(K15=K19,"D","L")))</f>
        <v>-</v>
      </c>
      <c r="N15" s="29"/>
      <c r="O15" s="5">
        <f>+N20</f>
        <v>0</v>
      </c>
      <c r="P15" s="28" t="str">
        <f>IF((COUNTBLANK(N15:N15)=1),"-",IF(N15&gt;N20,"W",IF(N15=N20,"D","L")))</f>
        <v>-</v>
      </c>
      <c r="Q15" s="29"/>
      <c r="R15" s="5">
        <f>Q16</f>
        <v>166</v>
      </c>
      <c r="S15" s="28" t="str">
        <f>IF((COUNTBLANK(Q15:Q15)=1),"-",IF(Q15&gt;Q16,"W",IF(Q15=Q16,"D","L")))</f>
        <v>-</v>
      </c>
      <c r="T15" s="29">
        <v>141</v>
      </c>
      <c r="U15" s="5">
        <f>+T17</f>
        <v>161</v>
      </c>
      <c r="V15" s="5" t="str">
        <f>IF((COUNTBLANK(T15:T15)=1),"-",IF(T15&gt;T17,"W",IF(T15=T17,"D","L")))</f>
        <v>L</v>
      </c>
      <c r="W15" s="29">
        <v>135</v>
      </c>
      <c r="X15" s="5">
        <f>+W18</f>
        <v>153</v>
      </c>
      <c r="Y15" s="28" t="str">
        <f>IF((COUNTBLANK(W15:W15)=1),"-",IF(W15&gt;W18,"W",IF(W15=W18,"D","L")))</f>
        <v>L</v>
      </c>
      <c r="Z15" s="29"/>
      <c r="AA15" s="5">
        <f>+Z19</f>
        <v>0</v>
      </c>
      <c r="AB15" s="5" t="str">
        <f>IF((COUNTBLANK(Z15:Z15)=1),"-",IF(Z15&gt;Z19,"W",IF(Z15=Z19,"D","L")))</f>
        <v>-</v>
      </c>
      <c r="AC15" s="29"/>
      <c r="AD15" s="5">
        <f>+AC20</f>
        <v>0</v>
      </c>
      <c r="AE15" s="28" t="str">
        <f>IF((COUNTBLANK(AC15:AC15)=1),"-",IF(AC15&gt;AC20,"W",IF(AC15=AC20,"D","L")))</f>
        <v>-</v>
      </c>
      <c r="AG15" s="17" t="str">
        <f aca="true" t="shared" si="7" ref="AG15:AG20">+A15</f>
        <v>P Ferguson</v>
      </c>
      <c r="AH15" s="33">
        <f aca="true" t="shared" si="8" ref="AH15:AH20">10-COUNTBLANK(B15:AE15)</f>
        <v>2</v>
      </c>
      <c r="AI15" s="36">
        <f aca="true" t="shared" si="9" ref="AI15:AI20">COUNTIF(A15:AE15,"W")</f>
        <v>0</v>
      </c>
      <c r="AJ15" s="19">
        <f aca="true" t="shared" si="10" ref="AJ15:AJ20">COUNTIF(B15:AE15,"D")</f>
        <v>0</v>
      </c>
      <c r="AK15" s="36">
        <f aca="true" t="shared" si="11" ref="AK15:AK20">COUNTIF(A15:AE15,"L")</f>
        <v>2</v>
      </c>
      <c r="AL15" s="19">
        <f aca="true" t="shared" si="12" ref="AL15:AL20">AI15*2+AJ15</f>
        <v>0</v>
      </c>
      <c r="AM15" s="36">
        <f aca="true" t="shared" si="13" ref="AM15:AM20">SUM(B15,E15,H15,K15,N15,Q15,T15,W15,Z15,AC15)</f>
        <v>276</v>
      </c>
      <c r="AN15" s="50"/>
      <c r="AO15" s="20">
        <v>177.1</v>
      </c>
      <c r="AY15" s="22"/>
    </row>
    <row r="16" spans="1:51" ht="21" customHeight="1">
      <c r="A16" s="37" t="s">
        <v>37</v>
      </c>
      <c r="B16" s="29">
        <v>160</v>
      </c>
      <c r="C16" s="19">
        <f>B15</f>
        <v>0</v>
      </c>
      <c r="D16" s="25" t="str">
        <f>IF((COUNTBLANK(B16:B16)=1),"-",IF(B16&gt;B15,"W",IF(B16=B15,"D","L")))</f>
        <v>W</v>
      </c>
      <c r="E16" s="29">
        <v>172</v>
      </c>
      <c r="F16" s="19">
        <f>+E19</f>
        <v>162</v>
      </c>
      <c r="G16" s="19" t="str">
        <f>IF((COUNTBLANK(E16:E16)=1),"-",IF(E16&gt;E19,"W",IF(E16=E19,"D","L")))</f>
        <v>W</v>
      </c>
      <c r="H16" s="29">
        <v>164</v>
      </c>
      <c r="I16" s="19">
        <f>+H17</f>
        <v>143</v>
      </c>
      <c r="J16" s="25" t="str">
        <f>IF((COUNTBLANK(H16:H16)=1),"-",IF(H16&gt;H17,"W",IF(H16=H17,"D","L")))</f>
        <v>W</v>
      </c>
      <c r="K16" s="29">
        <v>179</v>
      </c>
      <c r="L16" s="19">
        <f>+K20</f>
        <v>0</v>
      </c>
      <c r="M16" s="19" t="str">
        <f>IF((COUNTBLANK(K16:K16)=1),"-",IF(K16&gt;K20,"W",IF(K16=K20,"D","L")))</f>
        <v>W</v>
      </c>
      <c r="N16" s="29">
        <v>164</v>
      </c>
      <c r="O16" s="19">
        <f>+N18</f>
        <v>145</v>
      </c>
      <c r="P16" s="25" t="str">
        <f>IF((COUNTBLANK(N16:N16)=1),"-",IF(N16&gt;N18,"W",IF(N16=N18,"D","L")))</f>
        <v>W</v>
      </c>
      <c r="Q16" s="29">
        <v>166</v>
      </c>
      <c r="R16" s="19">
        <f>Q15</f>
        <v>0</v>
      </c>
      <c r="S16" s="25" t="str">
        <f>IF((COUNTBLANK(Q16:Q16)=1),"-",IF(Q16&gt;Q15,"W",IF(Q16=Q15,"D","L")))</f>
        <v>W</v>
      </c>
      <c r="T16" s="29">
        <v>162</v>
      </c>
      <c r="U16" s="19">
        <f>+T19</f>
        <v>172</v>
      </c>
      <c r="V16" s="19" t="str">
        <f>IF((COUNTBLANK(T16:T16)=1),"-",IF(T16&gt;T19,"W",IF(T16=T19,"D","L")))</f>
        <v>L</v>
      </c>
      <c r="W16" s="29">
        <v>167</v>
      </c>
      <c r="X16" s="19">
        <f>+W17</f>
        <v>155</v>
      </c>
      <c r="Y16" s="25" t="str">
        <f>IF((COUNTBLANK(W16:W16)=1),"-",IF(W16&gt;W17,"W",IF(W16=W17,"D","L")))</f>
        <v>W</v>
      </c>
      <c r="Z16" s="29"/>
      <c r="AA16" s="19">
        <f>+Z20</f>
        <v>0</v>
      </c>
      <c r="AB16" s="19" t="str">
        <f>IF((COUNTBLANK(Z16:Z16)=1),"-",IF(Z16&gt;Z20,"W",IF(Z16=Z20,"D","L")))</f>
        <v>-</v>
      </c>
      <c r="AC16" s="29"/>
      <c r="AD16" s="19">
        <f>+AC18</f>
        <v>0</v>
      </c>
      <c r="AE16" s="25" t="str">
        <f>IF((COUNTBLANK(AC16:AC16)=1),"-",IF(AC16&gt;AC18,"W",IF(AC16=AC18,"D","L")))</f>
        <v>-</v>
      </c>
      <c r="AG16" s="17" t="str">
        <f t="shared" si="7"/>
        <v>J Bower</v>
      </c>
      <c r="AH16" s="33">
        <f t="shared" si="8"/>
        <v>8</v>
      </c>
      <c r="AI16" s="36">
        <f t="shared" si="9"/>
        <v>7</v>
      </c>
      <c r="AJ16" s="19">
        <f t="shared" si="10"/>
        <v>0</v>
      </c>
      <c r="AK16" s="36">
        <f t="shared" si="11"/>
        <v>1</v>
      </c>
      <c r="AL16" s="19">
        <f t="shared" si="12"/>
        <v>14</v>
      </c>
      <c r="AM16" s="36">
        <f t="shared" si="13"/>
        <v>1334</v>
      </c>
      <c r="AN16" s="50"/>
      <c r="AO16" s="20">
        <v>171.2</v>
      </c>
      <c r="AY16" s="22"/>
    </row>
    <row r="17" spans="1:51" ht="21" customHeight="1">
      <c r="A17" s="37" t="s">
        <v>33</v>
      </c>
      <c r="B17" s="29">
        <v>150</v>
      </c>
      <c r="C17" s="19">
        <f>B20</f>
        <v>0</v>
      </c>
      <c r="D17" s="25" t="str">
        <f>IF((COUNTBLANK(B17:B17)=1),"-",IF(B17&gt;B20,"W",IF(B17=B20,"D","L")))</f>
        <v>W</v>
      </c>
      <c r="E17" s="29">
        <v>136</v>
      </c>
      <c r="F17" s="19">
        <f>+E15</f>
        <v>0</v>
      </c>
      <c r="G17" s="19" t="str">
        <f>IF((COUNTBLANK(E17:E17)=1),"-",IF(E17&gt;E15,"W",IF(E17=E15,"D","L")))</f>
        <v>W</v>
      </c>
      <c r="H17" s="29">
        <v>143</v>
      </c>
      <c r="I17" s="19">
        <f>+H16</f>
        <v>164</v>
      </c>
      <c r="J17" s="25" t="str">
        <f>IF((COUNTBLANK(H17:H17)=1),"-",IF(H17&gt;H16,"W",IF(H17=H16,"D","L")))</f>
        <v>L</v>
      </c>
      <c r="K17" s="29">
        <v>145</v>
      </c>
      <c r="L17" s="19">
        <f>+K18</f>
        <v>162</v>
      </c>
      <c r="M17" s="19" t="str">
        <f>IF((COUNTBLANK(K17:K17)=1),"-",IF(K17&gt;K18,"W",IF(K17=K18,"D","L")))</f>
        <v>L</v>
      </c>
      <c r="N17" s="29">
        <v>167</v>
      </c>
      <c r="O17" s="19">
        <f>+N19</f>
        <v>169</v>
      </c>
      <c r="P17" s="25" t="str">
        <f>IF((COUNTBLANK(N17:N17)=1),"-",IF(N17&gt;N19,"W",IF(N17=N19,"D","L")))</f>
        <v>L</v>
      </c>
      <c r="Q17" s="29">
        <v>158</v>
      </c>
      <c r="R17" s="19">
        <f>Q20</f>
        <v>0</v>
      </c>
      <c r="S17" s="25" t="str">
        <f>IF((COUNTBLANK(Q17:Q17)=1),"-",IF(Q17&gt;Q20,"W",IF(Q17=Q20,"D","L")))</f>
        <v>W</v>
      </c>
      <c r="T17" s="29">
        <v>161</v>
      </c>
      <c r="U17" s="19">
        <f>+T15</f>
        <v>141</v>
      </c>
      <c r="V17" s="19" t="str">
        <f>IF((COUNTBLANK(T17:T17)=1),"-",IF(T17&gt;T15,"W",IF(T17=T15,"D","L")))</f>
        <v>W</v>
      </c>
      <c r="W17" s="29">
        <v>155</v>
      </c>
      <c r="X17" s="19">
        <f>+W16</f>
        <v>167</v>
      </c>
      <c r="Y17" s="25" t="str">
        <f>IF((COUNTBLANK(W17:W17)=1),"-",IF(W17&gt;W16,"W",IF(W17=W16,"D","L")))</f>
        <v>L</v>
      </c>
      <c r="Z17" s="29"/>
      <c r="AA17" s="19">
        <f>+Z18</f>
        <v>0</v>
      </c>
      <c r="AB17" s="19" t="str">
        <f>IF((COUNTBLANK(Z17:Z17)=1),"-",IF(Z17&gt;Z18,"W",IF(Z17=Z18,"D","L")))</f>
        <v>-</v>
      </c>
      <c r="AC17" s="29"/>
      <c r="AD17" s="19">
        <f>+AC19</f>
        <v>0</v>
      </c>
      <c r="AE17" s="25" t="str">
        <f>IF((COUNTBLANK(AC17:AC17)=1),"-",IF(AC17&gt;AC19,"W",IF(AC17=AC19,"D","L")))</f>
        <v>-</v>
      </c>
      <c r="AG17" s="17" t="str">
        <f t="shared" si="7"/>
        <v>J Lumb</v>
      </c>
      <c r="AH17" s="33">
        <f t="shared" si="8"/>
        <v>8</v>
      </c>
      <c r="AI17" s="36">
        <f t="shared" si="9"/>
        <v>4</v>
      </c>
      <c r="AJ17" s="19">
        <f t="shared" si="10"/>
        <v>0</v>
      </c>
      <c r="AK17" s="36">
        <f t="shared" si="11"/>
        <v>4</v>
      </c>
      <c r="AL17" s="19">
        <f t="shared" si="12"/>
        <v>8</v>
      </c>
      <c r="AM17" s="36">
        <f t="shared" si="13"/>
        <v>1215</v>
      </c>
      <c r="AN17" s="50"/>
      <c r="AO17" s="20">
        <v>168.5</v>
      </c>
      <c r="AY17" s="22"/>
    </row>
    <row r="18" spans="1:51" ht="21" customHeight="1">
      <c r="A18" s="37" t="s">
        <v>42</v>
      </c>
      <c r="B18" s="29">
        <v>154</v>
      </c>
      <c r="C18" s="19">
        <f>B19</f>
        <v>157</v>
      </c>
      <c r="D18" s="25" t="str">
        <f>IF((COUNTBLANK(B18:B18)=1),"-",IF(B18&gt;B19,"W",IF(B18=B19,"D","L")))</f>
        <v>L</v>
      </c>
      <c r="E18" s="29">
        <v>129</v>
      </c>
      <c r="F18" s="19">
        <f>+E20</f>
        <v>0</v>
      </c>
      <c r="G18" s="19" t="str">
        <f>IF((COUNTBLANK(E18:E18)=1),"-",IF(E18&gt;E20,"W",IF(E18=E20,"D","L")))</f>
        <v>W</v>
      </c>
      <c r="H18" s="29">
        <v>146</v>
      </c>
      <c r="I18" s="19">
        <f>+H15</f>
        <v>0</v>
      </c>
      <c r="J18" s="25" t="str">
        <f>IF((COUNTBLANK(H18:H18)=1),"-",IF(H18&gt;H15,"W",IF(H18=H15,"D","L")))</f>
        <v>W</v>
      </c>
      <c r="K18" s="29">
        <v>162</v>
      </c>
      <c r="L18" s="19">
        <f>+K17</f>
        <v>145</v>
      </c>
      <c r="M18" s="19" t="str">
        <f>IF((COUNTBLANK(K18:K18)=1),"-",IF(K18&gt;K17,"W",IF(K18=K17,"D","L")))</f>
        <v>W</v>
      </c>
      <c r="N18" s="29">
        <v>145</v>
      </c>
      <c r="O18" s="19">
        <f>+N16</f>
        <v>164</v>
      </c>
      <c r="P18" s="25" t="str">
        <f>IF((COUNTBLANK(N18:N18)=1),"-",IF(N18&gt;N16,"W",IF(N18=N16,"D","L")))</f>
        <v>L</v>
      </c>
      <c r="Q18" s="29">
        <v>146</v>
      </c>
      <c r="R18" s="19">
        <f>Q19</f>
        <v>152</v>
      </c>
      <c r="S18" s="25" t="str">
        <f>IF((COUNTBLANK(Q18:Q18)=1),"-",IF(Q18&gt;Q19,"W",IF(Q18=Q19,"D","L")))</f>
        <v>L</v>
      </c>
      <c r="T18" s="29">
        <v>162</v>
      </c>
      <c r="U18" s="19">
        <f>+T20</f>
        <v>0</v>
      </c>
      <c r="V18" s="19" t="str">
        <f>IF((COUNTBLANK(T18:T18)=1),"-",IF(T18&gt;T20,"W",IF(T18=T20,"D","L")))</f>
        <v>W</v>
      </c>
      <c r="W18" s="29">
        <v>153</v>
      </c>
      <c r="X18" s="19">
        <f>+W15</f>
        <v>135</v>
      </c>
      <c r="Y18" s="25" t="str">
        <f>IF((COUNTBLANK(W18:W18)=1),"-",IF(W18&gt;W15,"W",IF(W18=W15,"D","L")))</f>
        <v>W</v>
      </c>
      <c r="Z18" s="29"/>
      <c r="AA18" s="19">
        <f>+Z17</f>
        <v>0</v>
      </c>
      <c r="AB18" s="19" t="str">
        <f>IF((COUNTBLANK(Z18:Z18)=1),"-",IF(Z18&gt;Z17,"W",IF(Z18=Z17,"D","L")))</f>
        <v>-</v>
      </c>
      <c r="AC18" s="29"/>
      <c r="AD18" s="19">
        <f>+AC16</f>
        <v>0</v>
      </c>
      <c r="AE18" s="25" t="str">
        <f>IF((COUNTBLANK(AC18:AC18)=1),"-",IF(AC18&gt;AC16,"W",IF(AC18=AC16,"D","L")))</f>
        <v>-</v>
      </c>
      <c r="AG18" s="17" t="str">
        <f t="shared" si="7"/>
        <v>A Michalski</v>
      </c>
      <c r="AH18" s="33">
        <f t="shared" si="8"/>
        <v>8</v>
      </c>
      <c r="AI18" s="36">
        <f t="shared" si="9"/>
        <v>5</v>
      </c>
      <c r="AJ18" s="19">
        <f t="shared" si="10"/>
        <v>0</v>
      </c>
      <c r="AK18" s="36">
        <f t="shared" si="11"/>
        <v>3</v>
      </c>
      <c r="AL18" s="19">
        <f t="shared" si="12"/>
        <v>10</v>
      </c>
      <c r="AM18" s="36">
        <f t="shared" si="13"/>
        <v>1197</v>
      </c>
      <c r="AN18" s="50"/>
      <c r="AO18" s="20">
        <v>163.3</v>
      </c>
      <c r="AY18" s="22"/>
    </row>
    <row r="19" spans="1:51" ht="21" customHeight="1">
      <c r="A19" s="37" t="s">
        <v>36</v>
      </c>
      <c r="B19" s="29">
        <v>157</v>
      </c>
      <c r="C19" s="19">
        <f>B18</f>
        <v>154</v>
      </c>
      <c r="D19" s="25" t="str">
        <f>IF((COUNTBLANK(B19:B19)=1),"-",IF(B19&gt;B18,"W",IF(B19=B18,"D","L")))</f>
        <v>W</v>
      </c>
      <c r="E19" s="29">
        <v>162</v>
      </c>
      <c r="F19" s="19">
        <f>+E16</f>
        <v>172</v>
      </c>
      <c r="G19" s="19" t="str">
        <f>IF((COUNTBLANK(E19:E19)=1),"-",IF(E19&gt;E16,"W",IF(E19=E16,"D","L")))</f>
        <v>L</v>
      </c>
      <c r="H19" s="29">
        <v>165</v>
      </c>
      <c r="I19" s="19">
        <f>+H20</f>
        <v>0</v>
      </c>
      <c r="J19" s="25" t="str">
        <f>IF((COUNTBLANK(H19:H19)=1),"-",IF(H19&gt;H20,"W",IF(H19=H20,"D","L")))</f>
        <v>W</v>
      </c>
      <c r="K19" s="29">
        <v>177</v>
      </c>
      <c r="L19" s="19">
        <f>+K15</f>
        <v>0</v>
      </c>
      <c r="M19" s="19" t="str">
        <f>IF((COUNTBLANK(K19:K19)=1),"-",IF(K19&gt;K15,"W",IF(K19=K15,"D","L")))</f>
        <v>W</v>
      </c>
      <c r="N19" s="29">
        <v>169</v>
      </c>
      <c r="O19" s="19">
        <f>+N17</f>
        <v>167</v>
      </c>
      <c r="P19" s="25" t="str">
        <f>IF((COUNTBLANK(N19:N19)=1),"-",IF(N19&gt;N17,"W",IF(N19=N17,"D","L")))</f>
        <v>W</v>
      </c>
      <c r="Q19" s="29">
        <v>152</v>
      </c>
      <c r="R19" s="19">
        <f>Q18</f>
        <v>146</v>
      </c>
      <c r="S19" s="25" t="str">
        <f>IF((COUNTBLANK(Q19:Q19)=1),"-",IF(Q19&gt;Q18,"W",IF(Q19=Q18,"D","L")))</f>
        <v>W</v>
      </c>
      <c r="T19" s="29">
        <v>172</v>
      </c>
      <c r="U19" s="19">
        <f>+T16</f>
        <v>162</v>
      </c>
      <c r="V19" s="19" t="str">
        <f>IF((COUNTBLANK(T19:T19)=1),"-",IF(T19&gt;T16,"W",IF(T19=T16,"D","L")))</f>
        <v>W</v>
      </c>
      <c r="W19" s="29">
        <v>146</v>
      </c>
      <c r="X19" s="19">
        <f>+W20</f>
        <v>0</v>
      </c>
      <c r="Y19" s="25" t="str">
        <f>IF((COUNTBLANK(W19:W19)=1),"-",IF(W19&gt;W20,"W",IF(W19=W20,"D","L")))</f>
        <v>W</v>
      </c>
      <c r="Z19" s="29"/>
      <c r="AA19" s="19">
        <f>+Z15</f>
        <v>0</v>
      </c>
      <c r="AB19" s="19" t="str">
        <f>IF((COUNTBLANK(Z19:Z19)=1),"-",IF(Z19&gt;Z15,"W",IF(Z19=Z15,"D","L")))</f>
        <v>-</v>
      </c>
      <c r="AC19" s="29"/>
      <c r="AD19" s="19">
        <f>+AC17</f>
        <v>0</v>
      </c>
      <c r="AE19" s="25" t="str">
        <f>IF((COUNTBLANK(AC19:AC19)=1),"-",IF(AC19&gt;AC17,"W",IF(AC19=AC17,"D","L")))</f>
        <v>-</v>
      </c>
      <c r="AG19" s="17" t="str">
        <f t="shared" si="7"/>
        <v>D C Olley</v>
      </c>
      <c r="AH19" s="33">
        <f t="shared" si="8"/>
        <v>8</v>
      </c>
      <c r="AI19" s="36">
        <f t="shared" si="9"/>
        <v>7</v>
      </c>
      <c r="AJ19" s="19">
        <f t="shared" si="10"/>
        <v>0</v>
      </c>
      <c r="AK19" s="36">
        <f t="shared" si="11"/>
        <v>1</v>
      </c>
      <c r="AL19" s="19">
        <f t="shared" si="12"/>
        <v>14</v>
      </c>
      <c r="AM19" s="36">
        <f t="shared" si="13"/>
        <v>1300</v>
      </c>
      <c r="AN19" s="50"/>
      <c r="AO19" s="20">
        <v>168</v>
      </c>
      <c r="AY19" s="22"/>
    </row>
    <row r="20" spans="1:51" ht="21" customHeight="1">
      <c r="A20" s="37" t="s">
        <v>34</v>
      </c>
      <c r="B20" s="29"/>
      <c r="C20" s="19">
        <f>B17</f>
        <v>150</v>
      </c>
      <c r="D20" s="25" t="str">
        <f>IF((COUNTBLANK(B20:B20)=1),"-",IF(B20&gt;B17,"W",IF(B20=B17,"D","L")))</f>
        <v>-</v>
      </c>
      <c r="E20" s="29"/>
      <c r="F20" s="19">
        <f>+E18</f>
        <v>129</v>
      </c>
      <c r="G20" s="19" t="str">
        <f>IF((COUNTBLANK(E20:E20)=1),"-",IF(E20&gt;E18,"W",IF(E20=E18,"D","L")))</f>
        <v>-</v>
      </c>
      <c r="H20" s="29"/>
      <c r="I20" s="19">
        <f>+H19</f>
        <v>165</v>
      </c>
      <c r="J20" s="25" t="str">
        <f>IF((COUNTBLANK(H20:H20)=1),"-",IF(H20&gt;H19,"W",IF(H20=H19,"D","L")))</f>
        <v>-</v>
      </c>
      <c r="K20" s="29"/>
      <c r="L20" s="19">
        <f>+K16</f>
        <v>179</v>
      </c>
      <c r="M20" s="19" t="str">
        <f>IF((COUNTBLANK(K20:K20)=1),"-",IF(K20&gt;K16,"W",IF(K20=K16,"D","L")))</f>
        <v>-</v>
      </c>
      <c r="N20" s="29"/>
      <c r="O20" s="19">
        <f>+N15</f>
        <v>0</v>
      </c>
      <c r="P20" s="25" t="str">
        <f>IF((COUNTBLANK(N20:N20)=1),"-",IF(N20&gt;N15,"W",IF(N20=N15,"D","L")))</f>
        <v>-</v>
      </c>
      <c r="Q20" s="29"/>
      <c r="R20" s="19">
        <f>Q17</f>
        <v>158</v>
      </c>
      <c r="S20" s="25" t="str">
        <f>IF((COUNTBLANK(Q20:Q20)=1),"-",IF(Q20&gt;Q17,"W",IF(Q20=Q17,"D","L")))</f>
        <v>-</v>
      </c>
      <c r="T20" s="29"/>
      <c r="U20" s="19">
        <f>+T18</f>
        <v>162</v>
      </c>
      <c r="V20" s="19" t="str">
        <f>IF((COUNTBLANK(T20:T20)=1),"-",IF(T20&gt;T18,"W",IF(T20=T18,"D","L")))</f>
        <v>-</v>
      </c>
      <c r="W20" s="29"/>
      <c r="X20" s="19">
        <f>+W19</f>
        <v>146</v>
      </c>
      <c r="Y20" s="25" t="str">
        <f>IF((COUNTBLANK(W20:W20)=1),"-",IF(W20&gt;W19,"W",IF(W20=W19,"D","L")))</f>
        <v>-</v>
      </c>
      <c r="Z20" s="29"/>
      <c r="AA20" s="19">
        <f>+Z16</f>
        <v>0</v>
      </c>
      <c r="AB20" s="19" t="str">
        <f>IF((COUNTBLANK(Z20:Z20)=1),"-",IF(Z20&gt;Z16,"W",IF(Z20=Z16,"D","L")))</f>
        <v>-</v>
      </c>
      <c r="AC20" s="29"/>
      <c r="AD20" s="19">
        <f>+AC15</f>
        <v>0</v>
      </c>
      <c r="AE20" s="25" t="str">
        <f>IF((COUNTBLANK(AC20:AC20)=1),"-",IF(AC20&gt;AC15,"W",IF(AC20=AC15,"D","L")))</f>
        <v>-</v>
      </c>
      <c r="AG20" s="17" t="str">
        <f t="shared" si="7"/>
        <v>Bye</v>
      </c>
      <c r="AH20" s="33">
        <f t="shared" si="8"/>
        <v>0</v>
      </c>
      <c r="AI20" s="36">
        <f t="shared" si="9"/>
        <v>0</v>
      </c>
      <c r="AJ20" s="19">
        <f t="shared" si="10"/>
        <v>0</v>
      </c>
      <c r="AK20" s="36">
        <f t="shared" si="11"/>
        <v>0</v>
      </c>
      <c r="AL20" s="19">
        <f t="shared" si="12"/>
        <v>0</v>
      </c>
      <c r="AM20" s="36">
        <f t="shared" si="13"/>
        <v>0</v>
      </c>
      <c r="AN20" s="50"/>
      <c r="AO20" s="20"/>
      <c r="AY20" s="22"/>
    </row>
    <row r="21" spans="1:51" ht="21" customHeight="1">
      <c r="A21" s="24"/>
      <c r="B21" s="29"/>
      <c r="C21" s="19"/>
      <c r="D21" s="25"/>
      <c r="E21" s="18"/>
      <c r="F21" s="19"/>
      <c r="G21" s="19"/>
      <c r="H21" s="29"/>
      <c r="I21" s="19"/>
      <c r="J21" s="25"/>
      <c r="K21" s="18"/>
      <c r="L21" s="19"/>
      <c r="M21" s="19"/>
      <c r="N21" s="29"/>
      <c r="O21" s="19"/>
      <c r="P21" s="25"/>
      <c r="Q21" s="29"/>
      <c r="R21" s="19"/>
      <c r="S21" s="25"/>
      <c r="T21" s="18"/>
      <c r="U21" s="19"/>
      <c r="V21" s="19"/>
      <c r="W21" s="29"/>
      <c r="X21" s="19"/>
      <c r="Y21" s="25"/>
      <c r="Z21" s="18"/>
      <c r="AA21" s="19"/>
      <c r="AB21" s="19"/>
      <c r="AC21" s="29"/>
      <c r="AD21" s="19"/>
      <c r="AE21" s="25"/>
      <c r="AG21" s="24"/>
      <c r="AH21" s="33"/>
      <c r="AI21" s="36"/>
      <c r="AJ21" s="19"/>
      <c r="AK21" s="36"/>
      <c r="AL21" s="19"/>
      <c r="AM21" s="36"/>
      <c r="AN21" s="23"/>
      <c r="AO21" s="20"/>
      <c r="AY21" s="22"/>
    </row>
    <row r="22" spans="1:51" ht="21" customHeight="1" thickBot="1">
      <c r="A22" s="24"/>
      <c r="B22" s="29"/>
      <c r="C22" s="19"/>
      <c r="D22" s="25"/>
      <c r="E22" s="18"/>
      <c r="F22" s="19"/>
      <c r="G22" s="19"/>
      <c r="H22" s="29"/>
      <c r="I22" s="19"/>
      <c r="J22" s="25"/>
      <c r="K22" s="18"/>
      <c r="L22" s="19"/>
      <c r="M22" s="19"/>
      <c r="N22" s="29"/>
      <c r="O22" s="19"/>
      <c r="P22" s="25"/>
      <c r="Q22" s="29"/>
      <c r="R22" s="19"/>
      <c r="S22" s="25"/>
      <c r="T22" s="18"/>
      <c r="U22" s="19"/>
      <c r="V22" s="19"/>
      <c r="W22" s="29"/>
      <c r="X22" s="19"/>
      <c r="Y22" s="25"/>
      <c r="Z22" s="18"/>
      <c r="AA22" s="19"/>
      <c r="AB22" s="19"/>
      <c r="AC22" s="29"/>
      <c r="AD22" s="19"/>
      <c r="AE22" s="25"/>
      <c r="AG22" s="24"/>
      <c r="AH22" s="33"/>
      <c r="AI22" s="36"/>
      <c r="AJ22" s="19"/>
      <c r="AK22" s="36"/>
      <c r="AL22" s="19">
        <f>SUM(AL15:AL20)</f>
        <v>46</v>
      </c>
      <c r="AM22" s="36"/>
      <c r="AN22" s="23"/>
      <c r="AO22" s="20"/>
      <c r="AY22" s="22"/>
    </row>
    <row r="23" spans="1:51" s="2" customFormat="1" ht="21" customHeight="1">
      <c r="A23" s="7" t="s">
        <v>4</v>
      </c>
      <c r="B23" s="47" t="s">
        <v>15</v>
      </c>
      <c r="C23" s="51">
        <v>43387</v>
      </c>
      <c r="D23" s="52"/>
      <c r="E23" s="48" t="s">
        <v>17</v>
      </c>
      <c r="F23" s="51">
        <v>43401</v>
      </c>
      <c r="G23" s="52"/>
      <c r="H23" s="48" t="s">
        <v>18</v>
      </c>
      <c r="I23" s="51">
        <v>43415</v>
      </c>
      <c r="J23" s="52"/>
      <c r="K23" s="48" t="s">
        <v>31</v>
      </c>
      <c r="L23" s="51">
        <v>43429</v>
      </c>
      <c r="M23" s="52"/>
      <c r="N23" s="48" t="s">
        <v>19</v>
      </c>
      <c r="O23" s="51">
        <v>43443</v>
      </c>
      <c r="P23" s="52"/>
      <c r="Q23" s="48" t="s">
        <v>20</v>
      </c>
      <c r="R23" s="51">
        <v>43457</v>
      </c>
      <c r="S23" s="52"/>
      <c r="T23" s="48" t="s">
        <v>21</v>
      </c>
      <c r="U23" s="51">
        <v>43471</v>
      </c>
      <c r="V23" s="52"/>
      <c r="W23" s="48" t="s">
        <v>22</v>
      </c>
      <c r="X23" s="51">
        <v>43485</v>
      </c>
      <c r="Y23" s="52"/>
      <c r="Z23" s="48" t="s">
        <v>23</v>
      </c>
      <c r="AA23" s="51">
        <v>43499</v>
      </c>
      <c r="AB23" s="52"/>
      <c r="AC23" s="49" t="s">
        <v>24</v>
      </c>
      <c r="AD23" s="51">
        <v>43513</v>
      </c>
      <c r="AE23" s="52"/>
      <c r="AF23" s="6"/>
      <c r="AG23" s="7" t="s">
        <v>4</v>
      </c>
      <c r="AH23" s="4" t="s">
        <v>6</v>
      </c>
      <c r="AI23" s="34" t="s">
        <v>7</v>
      </c>
      <c r="AJ23" s="8" t="s">
        <v>8</v>
      </c>
      <c r="AK23" s="34" t="s">
        <v>9</v>
      </c>
      <c r="AL23" s="8" t="s">
        <v>10</v>
      </c>
      <c r="AM23" s="34" t="s">
        <v>11</v>
      </c>
      <c r="AN23" s="31" t="s">
        <v>13</v>
      </c>
      <c r="AO23" s="9" t="s">
        <v>12</v>
      </c>
      <c r="AY23" s="10"/>
    </row>
    <row r="24" spans="1:51" s="2" customFormat="1" ht="21" customHeight="1" thickBot="1">
      <c r="A24" s="15" t="s">
        <v>0</v>
      </c>
      <c r="B24" s="11" t="s">
        <v>1</v>
      </c>
      <c r="C24" s="12" t="s">
        <v>14</v>
      </c>
      <c r="D24" s="13" t="s">
        <v>16</v>
      </c>
      <c r="E24" s="12" t="s">
        <v>1</v>
      </c>
      <c r="F24" s="12" t="s">
        <v>14</v>
      </c>
      <c r="G24" s="12" t="s">
        <v>16</v>
      </c>
      <c r="H24" s="11" t="s">
        <v>1</v>
      </c>
      <c r="I24" s="12" t="s">
        <v>14</v>
      </c>
      <c r="J24" s="13" t="s">
        <v>16</v>
      </c>
      <c r="K24" s="12" t="s">
        <v>1</v>
      </c>
      <c r="L24" s="12" t="s">
        <v>14</v>
      </c>
      <c r="M24" s="12" t="s">
        <v>16</v>
      </c>
      <c r="N24" s="11" t="s">
        <v>1</v>
      </c>
      <c r="O24" s="12" t="s">
        <v>14</v>
      </c>
      <c r="P24" s="13" t="s">
        <v>16</v>
      </c>
      <c r="Q24" s="11" t="s">
        <v>1</v>
      </c>
      <c r="R24" s="12" t="s">
        <v>14</v>
      </c>
      <c r="S24" s="13" t="s">
        <v>16</v>
      </c>
      <c r="T24" s="12" t="s">
        <v>1</v>
      </c>
      <c r="U24" s="12" t="s">
        <v>14</v>
      </c>
      <c r="V24" s="12" t="s">
        <v>16</v>
      </c>
      <c r="W24" s="11" t="s">
        <v>1</v>
      </c>
      <c r="X24" s="12" t="s">
        <v>14</v>
      </c>
      <c r="Y24" s="13" t="s">
        <v>16</v>
      </c>
      <c r="Z24" s="12" t="s">
        <v>1</v>
      </c>
      <c r="AA24" s="12" t="s">
        <v>14</v>
      </c>
      <c r="AB24" s="12" t="s">
        <v>16</v>
      </c>
      <c r="AC24" s="11" t="s">
        <v>1</v>
      </c>
      <c r="AD24" s="12" t="s">
        <v>14</v>
      </c>
      <c r="AE24" s="13" t="s">
        <v>16</v>
      </c>
      <c r="AF24" s="14"/>
      <c r="AG24" s="15" t="s">
        <v>0</v>
      </c>
      <c r="AH24" s="11"/>
      <c r="AI24" s="35"/>
      <c r="AJ24" s="12"/>
      <c r="AK24" s="35"/>
      <c r="AL24" s="12"/>
      <c r="AM24" s="35"/>
      <c r="AN24" s="32"/>
      <c r="AO24" s="16"/>
      <c r="AY24" s="10"/>
    </row>
    <row r="25" spans="1:51" ht="21" customHeight="1">
      <c r="A25" s="37"/>
      <c r="B25" s="29"/>
      <c r="C25" s="5">
        <f>B26</f>
        <v>0</v>
      </c>
      <c r="D25" s="28" t="str">
        <f>IF((COUNTBLANK(B25:B25)=1),"-",IF(B25&gt;B26,"W",IF(B25=B26,"D","L")))</f>
        <v>-</v>
      </c>
      <c r="E25" s="29"/>
      <c r="F25" s="5">
        <f>+E27</f>
        <v>0</v>
      </c>
      <c r="G25" s="5" t="str">
        <f>IF((COUNTBLANK(E25:E25)=1),"-",IF(E25&gt;E27,"W",IF(E25=E27,"D","L")))</f>
        <v>-</v>
      </c>
      <c r="H25" s="29"/>
      <c r="I25" s="5">
        <f>+H28</f>
        <v>0</v>
      </c>
      <c r="J25" s="28" t="str">
        <f>IF((COUNTBLANK(H25:H25)=1),"-",IF(H25&gt;H28,"W",IF(H25=H28,"D","L")))</f>
        <v>-</v>
      </c>
      <c r="K25" s="29"/>
      <c r="L25" s="5">
        <f>+K29</f>
        <v>0</v>
      </c>
      <c r="M25" s="5" t="str">
        <f>IF((COUNTBLANK(K25:K25)=1),"-",IF(K25&gt;K29,"W",IF(K25=K29,"D","L")))</f>
        <v>-</v>
      </c>
      <c r="N25" s="29"/>
      <c r="O25" s="5">
        <f>+N30</f>
        <v>0</v>
      </c>
      <c r="P25" s="28" t="str">
        <f>IF((COUNTBLANK(N25:N25)=1),"-",IF(N25&gt;N30,"W",IF(N25=N30,"D","L")))</f>
        <v>-</v>
      </c>
      <c r="Q25" s="29"/>
      <c r="R25" s="5">
        <f>Q26</f>
        <v>0</v>
      </c>
      <c r="S25" s="28" t="str">
        <f>IF((COUNTBLANK(Q25:Q25)=1),"-",IF(Q25&gt;Q26,"W",IF(Q25=Q26,"D","L")))</f>
        <v>-</v>
      </c>
      <c r="T25" s="29"/>
      <c r="U25" s="5">
        <f>+T27</f>
        <v>0</v>
      </c>
      <c r="V25" s="5" t="str">
        <f>IF((COUNTBLANK(T25:T25)=1),"-",IF(T25&gt;T27,"W",IF(T25=T27,"D","L")))</f>
        <v>-</v>
      </c>
      <c r="W25" s="29"/>
      <c r="X25" s="5">
        <f>+W28</f>
        <v>0</v>
      </c>
      <c r="Y25" s="28" t="str">
        <f>IF((COUNTBLANK(W25:W25)=1),"-",IF(W25&gt;W28,"W",IF(W25=W28,"D","L")))</f>
        <v>-</v>
      </c>
      <c r="Z25" s="29"/>
      <c r="AA25" s="5">
        <f>+Z29</f>
        <v>0</v>
      </c>
      <c r="AB25" s="5" t="str">
        <f>IF((COUNTBLANK(Z25:Z25)=1),"-",IF(Z25&gt;Z29,"W",IF(Z25=Z29,"D","L")))</f>
        <v>-</v>
      </c>
      <c r="AC25" s="29"/>
      <c r="AD25" s="5">
        <f>+AC30</f>
        <v>0</v>
      </c>
      <c r="AE25" s="28" t="str">
        <f>IF((COUNTBLANK(AC25:AC25)=1),"-",IF(AC25&gt;AC30,"W",IF(AC25=AC30,"D","L")))</f>
        <v>-</v>
      </c>
      <c r="AG25" s="17">
        <f aca="true" t="shared" si="14" ref="AG25:AG30">+A25</f>
        <v>0</v>
      </c>
      <c r="AH25" s="33">
        <f aca="true" t="shared" si="15" ref="AH25:AH30">10-COUNTBLANK(B25:AE25)</f>
        <v>0</v>
      </c>
      <c r="AI25" s="36">
        <f aca="true" t="shared" si="16" ref="AI25:AI30">COUNTIF(A25:AE25,"W")</f>
        <v>0</v>
      </c>
      <c r="AJ25" s="19">
        <f aca="true" t="shared" si="17" ref="AJ25:AJ30">COUNTIF(B25:AE25,"D")</f>
        <v>0</v>
      </c>
      <c r="AK25" s="36">
        <f aca="true" t="shared" si="18" ref="AK25:AK30">COUNTIF(A25:AE25,"L")</f>
        <v>0</v>
      </c>
      <c r="AL25" s="19">
        <f aca="true" t="shared" si="19" ref="AL25:AL30">AI25*2+AJ25</f>
        <v>0</v>
      </c>
      <c r="AM25" s="36">
        <f aca="true" t="shared" si="20" ref="AM25:AM30">SUM(B25,E25,H25,K25,N25,Q25,T25,W25,Z25,AC25)</f>
        <v>0</v>
      </c>
      <c r="AN25" s="50"/>
      <c r="AO25" s="20">
        <v>167.7</v>
      </c>
      <c r="AY25" s="22"/>
    </row>
    <row r="26" spans="1:51" ht="21" customHeight="1">
      <c r="A26" s="37"/>
      <c r="B26" s="29"/>
      <c r="C26" s="19">
        <f>B25</f>
        <v>0</v>
      </c>
      <c r="D26" s="25" t="str">
        <f>IF((COUNTBLANK(B26:B26)=1),"-",IF(B26&gt;B25,"W",IF(B26=B25,"D","L")))</f>
        <v>-</v>
      </c>
      <c r="E26" s="29"/>
      <c r="F26" s="19">
        <f>+E29</f>
        <v>0</v>
      </c>
      <c r="G26" s="19" t="str">
        <f>IF((COUNTBLANK(E26:E26)=1),"-",IF(E26&gt;E29,"W",IF(E26=E29,"D","L")))</f>
        <v>-</v>
      </c>
      <c r="H26" s="29"/>
      <c r="I26" s="19">
        <f>+H27</f>
        <v>0</v>
      </c>
      <c r="J26" s="25" t="str">
        <f>IF((COUNTBLANK(H26:H26)=1),"-",IF(H26&gt;H27,"W",IF(H26=H27,"D","L")))</f>
        <v>-</v>
      </c>
      <c r="K26" s="29"/>
      <c r="L26" s="19">
        <f>+K30</f>
        <v>0</v>
      </c>
      <c r="M26" s="19" t="str">
        <f>IF((COUNTBLANK(K26:K26)=1),"-",IF(K26&gt;K30,"W",IF(K26=K30,"D","L")))</f>
        <v>-</v>
      </c>
      <c r="N26" s="29"/>
      <c r="O26" s="19">
        <f>+N28</f>
        <v>0</v>
      </c>
      <c r="P26" s="25" t="str">
        <f>IF((COUNTBLANK(N26:N26)=1),"-",IF(N26&gt;N28,"W",IF(N26=N28,"D","L")))</f>
        <v>-</v>
      </c>
      <c r="Q26" s="29"/>
      <c r="R26" s="19">
        <f>Q25</f>
        <v>0</v>
      </c>
      <c r="S26" s="25" t="str">
        <f>IF((COUNTBLANK(Q26:Q26)=1),"-",IF(Q26&gt;Q25,"W",IF(Q26=Q25,"D","L")))</f>
        <v>-</v>
      </c>
      <c r="T26" s="29"/>
      <c r="U26" s="19">
        <f>+T29</f>
        <v>0</v>
      </c>
      <c r="V26" s="19" t="str">
        <f>IF((COUNTBLANK(T26:T26)=1),"-",IF(T26&gt;T29,"W",IF(T26=T29,"D","L")))</f>
        <v>-</v>
      </c>
      <c r="W26" s="29"/>
      <c r="X26" s="19">
        <f>+W27</f>
        <v>0</v>
      </c>
      <c r="Y26" s="25" t="str">
        <f>IF((COUNTBLANK(W26:W26)=1),"-",IF(W26&gt;W27,"W",IF(W26=W27,"D","L")))</f>
        <v>-</v>
      </c>
      <c r="Z26" s="29"/>
      <c r="AA26" s="19">
        <f>+Z30</f>
        <v>0</v>
      </c>
      <c r="AB26" s="19" t="str">
        <f>IF((COUNTBLANK(Z26:Z26)=1),"-",IF(Z26&gt;Z30,"W",IF(Z26=Z30,"D","L")))</f>
        <v>-</v>
      </c>
      <c r="AC26" s="29"/>
      <c r="AD26" s="19">
        <f>+AC28</f>
        <v>0</v>
      </c>
      <c r="AE26" s="25" t="str">
        <f>IF((COUNTBLANK(AC26:AC26)=1),"-",IF(AC26&gt;AC28,"W",IF(AC26=AC28,"D","L")))</f>
        <v>-</v>
      </c>
      <c r="AG26" s="17">
        <f t="shared" si="14"/>
        <v>0</v>
      </c>
      <c r="AH26" s="33">
        <f t="shared" si="15"/>
        <v>0</v>
      </c>
      <c r="AI26" s="36">
        <f t="shared" si="16"/>
        <v>0</v>
      </c>
      <c r="AJ26" s="19">
        <f t="shared" si="17"/>
        <v>0</v>
      </c>
      <c r="AK26" s="36">
        <f t="shared" si="18"/>
        <v>0</v>
      </c>
      <c r="AL26" s="19">
        <f t="shared" si="19"/>
        <v>0</v>
      </c>
      <c r="AM26" s="36">
        <f t="shared" si="20"/>
        <v>0</v>
      </c>
      <c r="AN26" s="50"/>
      <c r="AO26" s="20">
        <v>153.5</v>
      </c>
      <c r="AY26" s="22"/>
    </row>
    <row r="27" spans="1:51" ht="21" customHeight="1">
      <c r="A27" s="37"/>
      <c r="B27" s="29"/>
      <c r="C27" s="19">
        <f>B30</f>
        <v>0</v>
      </c>
      <c r="D27" s="25" t="str">
        <f>IF((COUNTBLANK(B27:B27)=1),"-",IF(B27&gt;B30,"W",IF(B27=B30,"D","L")))</f>
        <v>-</v>
      </c>
      <c r="E27" s="29"/>
      <c r="F27" s="19">
        <f>+E25</f>
        <v>0</v>
      </c>
      <c r="G27" s="19" t="str">
        <f>IF((COUNTBLANK(E27:E27)=1),"-",IF(E27&gt;E25,"W",IF(E27=E25,"D","L")))</f>
        <v>-</v>
      </c>
      <c r="H27" s="29"/>
      <c r="I27" s="19">
        <f>+H26</f>
        <v>0</v>
      </c>
      <c r="J27" s="25" t="str">
        <f>IF((COUNTBLANK(H27:H27)=1),"-",IF(H27&gt;H26,"W",IF(H27=H26,"D","L")))</f>
        <v>-</v>
      </c>
      <c r="K27" s="29"/>
      <c r="L27" s="19">
        <f>+K28</f>
        <v>0</v>
      </c>
      <c r="M27" s="19" t="str">
        <f>IF((COUNTBLANK(K27:K27)=1),"-",IF(K27&gt;K28,"W",IF(K27=K28,"D","L")))</f>
        <v>-</v>
      </c>
      <c r="N27" s="29"/>
      <c r="O27" s="19">
        <f>+N29</f>
        <v>0</v>
      </c>
      <c r="P27" s="25" t="str">
        <f>IF((COUNTBLANK(N27:N27)=1),"-",IF(N27&gt;N29,"W",IF(N27=N29,"D","L")))</f>
        <v>-</v>
      </c>
      <c r="Q27" s="29"/>
      <c r="R27" s="19">
        <f>Q30</f>
        <v>0</v>
      </c>
      <c r="S27" s="25" t="str">
        <f>IF((COUNTBLANK(Q27:Q27)=1),"-",IF(Q27&gt;Q30,"W",IF(Q27=Q30,"D","L")))</f>
        <v>-</v>
      </c>
      <c r="T27" s="29"/>
      <c r="U27" s="19">
        <f>+T25</f>
        <v>0</v>
      </c>
      <c r="V27" s="19" t="str">
        <f>IF((COUNTBLANK(T27:T27)=1),"-",IF(T27&gt;T25,"W",IF(T27=T25,"D","L")))</f>
        <v>-</v>
      </c>
      <c r="W27" s="29"/>
      <c r="X27" s="19">
        <f>+W26</f>
        <v>0</v>
      </c>
      <c r="Y27" s="25" t="str">
        <f>IF((COUNTBLANK(W27:W27)=1),"-",IF(W27&gt;W26,"W",IF(W27=W26,"D","L")))</f>
        <v>-</v>
      </c>
      <c r="Z27" s="29"/>
      <c r="AA27" s="19">
        <f>+Z28</f>
        <v>0</v>
      </c>
      <c r="AB27" s="19" t="str">
        <f>IF((COUNTBLANK(Z27:Z27)=1),"-",IF(Z27&gt;Z28,"W",IF(Z27=Z28,"D","L")))</f>
        <v>-</v>
      </c>
      <c r="AC27" s="29"/>
      <c r="AD27" s="19">
        <f>+AC29</f>
        <v>0</v>
      </c>
      <c r="AE27" s="25" t="str">
        <f>IF((COUNTBLANK(AC27:AC27)=1),"-",IF(AC27&gt;AC29,"W",IF(AC27=AC29,"D","L")))</f>
        <v>-</v>
      </c>
      <c r="AG27" s="17">
        <f t="shared" si="14"/>
        <v>0</v>
      </c>
      <c r="AH27" s="33">
        <f t="shared" si="15"/>
        <v>0</v>
      </c>
      <c r="AI27" s="36">
        <f t="shared" si="16"/>
        <v>0</v>
      </c>
      <c r="AJ27" s="19">
        <f t="shared" si="17"/>
        <v>0</v>
      </c>
      <c r="AK27" s="36">
        <f t="shared" si="18"/>
        <v>0</v>
      </c>
      <c r="AL27" s="19">
        <f t="shared" si="19"/>
        <v>0</v>
      </c>
      <c r="AM27" s="36">
        <f t="shared" si="20"/>
        <v>0</v>
      </c>
      <c r="AN27" s="50"/>
      <c r="AO27" s="20">
        <v>159.2</v>
      </c>
      <c r="AY27" s="22"/>
    </row>
    <row r="28" spans="1:51" ht="21" customHeight="1">
      <c r="A28" s="37"/>
      <c r="B28" s="29"/>
      <c r="C28" s="19">
        <f>B29</f>
        <v>0</v>
      </c>
      <c r="D28" s="25" t="str">
        <f>IF((COUNTBLANK(B28:B28)=1),"-",IF(B28&gt;B29,"W",IF(B28=B29,"D","L")))</f>
        <v>-</v>
      </c>
      <c r="E28" s="29"/>
      <c r="F28" s="19">
        <f>+E30</f>
        <v>0</v>
      </c>
      <c r="G28" s="19" t="str">
        <f>IF((COUNTBLANK(E28:E28)=1),"-",IF(E28&gt;E30,"W",IF(E28=E30,"D","L")))</f>
        <v>-</v>
      </c>
      <c r="H28" s="29"/>
      <c r="I28" s="19">
        <f>+H25</f>
        <v>0</v>
      </c>
      <c r="J28" s="25" t="str">
        <f>IF((COUNTBLANK(H28:H28)=1),"-",IF(H28&gt;H25,"W",IF(H28=H25,"D","L")))</f>
        <v>-</v>
      </c>
      <c r="K28" s="29"/>
      <c r="L28" s="19">
        <f>+K27</f>
        <v>0</v>
      </c>
      <c r="M28" s="19" t="str">
        <f>IF((COUNTBLANK(K28:K28)=1),"-",IF(K28&gt;K27,"W",IF(K28=K27,"D","L")))</f>
        <v>-</v>
      </c>
      <c r="N28" s="29"/>
      <c r="O28" s="19">
        <f>+N26</f>
        <v>0</v>
      </c>
      <c r="P28" s="25" t="str">
        <f>IF((COUNTBLANK(N28:N28)=1),"-",IF(N28&gt;N26,"W",IF(N28=N26,"D","L")))</f>
        <v>-</v>
      </c>
      <c r="Q28" s="29"/>
      <c r="R28" s="19">
        <f>Q29</f>
        <v>0</v>
      </c>
      <c r="S28" s="25" t="str">
        <f>IF((COUNTBLANK(Q28:Q28)=1),"-",IF(Q28&gt;Q29,"W",IF(Q28=Q29,"D","L")))</f>
        <v>-</v>
      </c>
      <c r="T28" s="29"/>
      <c r="U28" s="19">
        <f>+T30</f>
        <v>0</v>
      </c>
      <c r="V28" s="19" t="str">
        <f>IF((COUNTBLANK(T28:T28)=1),"-",IF(T28&gt;T30,"W",IF(T28=T30,"D","L")))</f>
        <v>-</v>
      </c>
      <c r="W28" s="29"/>
      <c r="X28" s="19">
        <f>+W25</f>
        <v>0</v>
      </c>
      <c r="Y28" s="25" t="str">
        <f>IF((COUNTBLANK(W28:W28)=1),"-",IF(W28&gt;W25,"W",IF(W28=W25,"D","L")))</f>
        <v>-</v>
      </c>
      <c r="Z28" s="29"/>
      <c r="AA28" s="19">
        <f>+Z27</f>
        <v>0</v>
      </c>
      <c r="AB28" s="19" t="str">
        <f>IF((COUNTBLANK(Z28:Z28)=1),"-",IF(Z28&gt;Z27,"W",IF(Z28=Z27,"D","L")))</f>
        <v>-</v>
      </c>
      <c r="AC28" s="29"/>
      <c r="AD28" s="19">
        <f>+AC26</f>
        <v>0</v>
      </c>
      <c r="AE28" s="25" t="str">
        <f>IF((COUNTBLANK(AC28:AC28)=1),"-",IF(AC28&gt;AC26,"W",IF(AC28=AC26,"D","L")))</f>
        <v>-</v>
      </c>
      <c r="AG28" s="17">
        <f t="shared" si="14"/>
        <v>0</v>
      </c>
      <c r="AH28" s="33">
        <f t="shared" si="15"/>
        <v>0</v>
      </c>
      <c r="AI28" s="36">
        <f t="shared" si="16"/>
        <v>0</v>
      </c>
      <c r="AJ28" s="19">
        <f t="shared" si="17"/>
        <v>0</v>
      </c>
      <c r="AK28" s="36">
        <f t="shared" si="18"/>
        <v>0</v>
      </c>
      <c r="AL28" s="19">
        <f t="shared" si="19"/>
        <v>0</v>
      </c>
      <c r="AM28" s="36">
        <f t="shared" si="20"/>
        <v>0</v>
      </c>
      <c r="AN28" s="50"/>
      <c r="AO28" s="20">
        <v>159.9</v>
      </c>
      <c r="AY28" s="22"/>
    </row>
    <row r="29" spans="1:51" ht="21" customHeight="1">
      <c r="A29" s="37"/>
      <c r="B29" s="29"/>
      <c r="C29" s="19">
        <f>B28</f>
        <v>0</v>
      </c>
      <c r="D29" s="25" t="str">
        <f>IF((COUNTBLANK(B29:B29)=1),"-",IF(B29&gt;B28,"W",IF(B29=B28,"D","L")))</f>
        <v>-</v>
      </c>
      <c r="E29" s="29"/>
      <c r="F29" s="19">
        <f>+E26</f>
        <v>0</v>
      </c>
      <c r="G29" s="19" t="str">
        <f>IF((COUNTBLANK(E29:E29)=1),"-",IF(E29&gt;E26,"W",IF(E29=E26,"D","L")))</f>
        <v>-</v>
      </c>
      <c r="H29" s="29"/>
      <c r="I29" s="19">
        <f>+H30</f>
        <v>0</v>
      </c>
      <c r="J29" s="25" t="str">
        <f>IF((COUNTBLANK(H29:H29)=1),"-",IF(H29&gt;H30,"W",IF(H29=H30,"D","L")))</f>
        <v>-</v>
      </c>
      <c r="K29" s="29"/>
      <c r="L29" s="19">
        <f>+K25</f>
        <v>0</v>
      </c>
      <c r="M29" s="19" t="str">
        <f>IF((COUNTBLANK(K29:K29)=1),"-",IF(K29&gt;K25,"W",IF(K29=K25,"D","L")))</f>
        <v>-</v>
      </c>
      <c r="N29" s="29"/>
      <c r="O29" s="19">
        <f>+N27</f>
        <v>0</v>
      </c>
      <c r="P29" s="25" t="str">
        <f>IF((COUNTBLANK(N29:N29)=1),"-",IF(N29&gt;N27,"W",IF(N29=N27,"D","L")))</f>
        <v>-</v>
      </c>
      <c r="Q29" s="29"/>
      <c r="R29" s="19">
        <f>Q28</f>
        <v>0</v>
      </c>
      <c r="S29" s="25" t="str">
        <f>IF((COUNTBLANK(Q29:Q29)=1),"-",IF(Q29&gt;Q28,"W",IF(Q29=Q28,"D","L")))</f>
        <v>-</v>
      </c>
      <c r="T29" s="29"/>
      <c r="U29" s="19">
        <f>+T26</f>
        <v>0</v>
      </c>
      <c r="V29" s="19" t="str">
        <f>IF((COUNTBLANK(T29:T29)=1),"-",IF(T29&gt;T26,"W",IF(T29=T26,"D","L")))</f>
        <v>-</v>
      </c>
      <c r="W29" s="29"/>
      <c r="X29" s="19">
        <f>+W30</f>
        <v>0</v>
      </c>
      <c r="Y29" s="25" t="str">
        <f>IF((COUNTBLANK(W29:W29)=1),"-",IF(W29&gt;W30,"W",IF(W29=W30,"D","L")))</f>
        <v>-</v>
      </c>
      <c r="Z29" s="29"/>
      <c r="AA29" s="19">
        <f>+Z25</f>
        <v>0</v>
      </c>
      <c r="AB29" s="19" t="str">
        <f>IF((COUNTBLANK(Z29:Z29)=1),"-",IF(Z29&gt;Z25,"W",IF(Z29=Z25,"D","L")))</f>
        <v>-</v>
      </c>
      <c r="AC29" s="29"/>
      <c r="AD29" s="19">
        <f>+AC27</f>
        <v>0</v>
      </c>
      <c r="AE29" s="25" t="str">
        <f>IF((COUNTBLANK(AC29:AC29)=1),"-",IF(AC29&gt;AC27,"W",IF(AC29=AC27,"D","L")))</f>
        <v>-</v>
      </c>
      <c r="AG29" s="17">
        <f t="shared" si="14"/>
        <v>0</v>
      </c>
      <c r="AH29" s="33">
        <f t="shared" si="15"/>
        <v>0</v>
      </c>
      <c r="AI29" s="36">
        <f t="shared" si="16"/>
        <v>0</v>
      </c>
      <c r="AJ29" s="19">
        <f t="shared" si="17"/>
        <v>0</v>
      </c>
      <c r="AK29" s="36">
        <f t="shared" si="18"/>
        <v>0</v>
      </c>
      <c r="AL29" s="19">
        <f t="shared" si="19"/>
        <v>0</v>
      </c>
      <c r="AM29" s="36">
        <f t="shared" si="20"/>
        <v>0</v>
      </c>
      <c r="AN29" s="50"/>
      <c r="AO29" s="20">
        <v>160.8</v>
      </c>
      <c r="AY29" s="22"/>
    </row>
    <row r="30" spans="1:51" ht="21" customHeight="1">
      <c r="A30" s="37"/>
      <c r="B30" s="29"/>
      <c r="C30" s="19">
        <f>B27</f>
        <v>0</v>
      </c>
      <c r="D30" s="25" t="str">
        <f>IF((COUNTBLANK(B30:B30)=1),"-",IF(B30&gt;B27,"W",IF(B30=B27,"D","L")))</f>
        <v>-</v>
      </c>
      <c r="E30" s="29"/>
      <c r="F30" s="19">
        <f>+E28</f>
        <v>0</v>
      </c>
      <c r="G30" s="19" t="str">
        <f>IF((COUNTBLANK(E30:E30)=1),"-",IF(E30&gt;E28,"W",IF(E30=E28,"D","L")))</f>
        <v>-</v>
      </c>
      <c r="H30" s="29"/>
      <c r="I30" s="19">
        <f>+H29</f>
        <v>0</v>
      </c>
      <c r="J30" s="25" t="str">
        <f>IF((COUNTBLANK(H30:H30)=1),"-",IF(H30&gt;H29,"W",IF(H30=H29,"D","L")))</f>
        <v>-</v>
      </c>
      <c r="K30" s="29"/>
      <c r="L30" s="19">
        <f>+K26</f>
        <v>0</v>
      </c>
      <c r="M30" s="19" t="str">
        <f>IF((COUNTBLANK(K30:K30)=1),"-",IF(K30&gt;K26,"W",IF(K30=K26,"D","L")))</f>
        <v>-</v>
      </c>
      <c r="N30" s="29"/>
      <c r="O30" s="19">
        <f>+N25</f>
        <v>0</v>
      </c>
      <c r="P30" s="25" t="str">
        <f>IF((COUNTBLANK(N30:N30)=1),"-",IF(N30&gt;N25,"W",IF(N30=N25,"D","L")))</f>
        <v>-</v>
      </c>
      <c r="Q30" s="29"/>
      <c r="R30" s="19">
        <f>Q27</f>
        <v>0</v>
      </c>
      <c r="S30" s="25" t="str">
        <f>IF((COUNTBLANK(Q30:Q30)=1),"-",IF(Q30&gt;Q27,"W",IF(Q30=Q27,"D","L")))</f>
        <v>-</v>
      </c>
      <c r="T30" s="29"/>
      <c r="U30" s="19">
        <f>+T28</f>
        <v>0</v>
      </c>
      <c r="V30" s="19" t="str">
        <f>IF((COUNTBLANK(T30:T30)=1),"-",IF(T30&gt;T28,"W",IF(T30=T28,"D","L")))</f>
        <v>-</v>
      </c>
      <c r="W30" s="29"/>
      <c r="X30" s="19">
        <f>+W29</f>
        <v>0</v>
      </c>
      <c r="Y30" s="25" t="str">
        <f>IF((COUNTBLANK(W30:W30)=1),"-",IF(W30&gt;W29,"W",IF(W30=W29,"D","L")))</f>
        <v>-</v>
      </c>
      <c r="Z30" s="29"/>
      <c r="AA30" s="19">
        <f>+Z26</f>
        <v>0</v>
      </c>
      <c r="AB30" s="19" t="str">
        <f>IF((COUNTBLANK(Z30:Z30)=1),"-",IF(Z30&gt;Z26,"W",IF(Z30=Z26,"D","L")))</f>
        <v>-</v>
      </c>
      <c r="AC30" s="29"/>
      <c r="AD30" s="19">
        <f>+AC25</f>
        <v>0</v>
      </c>
      <c r="AE30" s="25" t="str">
        <f>IF((COUNTBLANK(AC30:AC30)=1),"-",IF(AC30&gt;AC25,"W",IF(AC30=AC25,"D","L")))</f>
        <v>-</v>
      </c>
      <c r="AG30" s="37">
        <f t="shared" si="14"/>
        <v>0</v>
      </c>
      <c r="AH30" s="33">
        <f t="shared" si="15"/>
        <v>0</v>
      </c>
      <c r="AI30" s="36">
        <f t="shared" si="16"/>
        <v>0</v>
      </c>
      <c r="AJ30" s="19">
        <f t="shared" si="17"/>
        <v>0</v>
      </c>
      <c r="AK30" s="36">
        <f t="shared" si="18"/>
        <v>0</v>
      </c>
      <c r="AL30" s="19">
        <f t="shared" si="19"/>
        <v>0</v>
      </c>
      <c r="AM30" s="36">
        <f t="shared" si="20"/>
        <v>0</v>
      </c>
      <c r="AN30" s="50"/>
      <c r="AO30" s="20"/>
      <c r="AY30" s="22"/>
    </row>
    <row r="31" spans="1:51" ht="21" customHeight="1">
      <c r="A31" s="24"/>
      <c r="B31" s="29"/>
      <c r="C31" s="19"/>
      <c r="D31" s="25"/>
      <c r="E31" s="18"/>
      <c r="F31" s="19"/>
      <c r="G31" s="19"/>
      <c r="H31" s="29"/>
      <c r="I31" s="19"/>
      <c r="J31" s="25"/>
      <c r="K31" s="18"/>
      <c r="L31" s="19"/>
      <c r="M31" s="19"/>
      <c r="N31" s="29"/>
      <c r="O31" s="19"/>
      <c r="P31" s="25"/>
      <c r="Q31" s="29"/>
      <c r="R31" s="19"/>
      <c r="S31" s="25"/>
      <c r="T31" s="18"/>
      <c r="U31" s="19"/>
      <c r="V31" s="19"/>
      <c r="W31" s="29"/>
      <c r="X31" s="19"/>
      <c r="Y31" s="25"/>
      <c r="Z31" s="18"/>
      <c r="AA31" s="19"/>
      <c r="AB31" s="19"/>
      <c r="AC31" s="29"/>
      <c r="AD31" s="19"/>
      <c r="AE31" s="25"/>
      <c r="AG31" s="24"/>
      <c r="AH31" s="33"/>
      <c r="AI31" s="36"/>
      <c r="AJ31" s="19"/>
      <c r="AK31" s="36"/>
      <c r="AL31" s="19"/>
      <c r="AM31" s="36"/>
      <c r="AN31" s="23"/>
      <c r="AO31" s="20"/>
      <c r="AY31" s="22"/>
    </row>
    <row r="32" spans="1:51" ht="21" customHeight="1" thickBot="1">
      <c r="A32" s="24"/>
      <c r="B32" s="29"/>
      <c r="C32" s="19"/>
      <c r="D32" s="25"/>
      <c r="E32" s="18"/>
      <c r="F32" s="19"/>
      <c r="G32" s="19"/>
      <c r="H32" s="29"/>
      <c r="I32" s="19"/>
      <c r="J32" s="25"/>
      <c r="K32" s="18"/>
      <c r="L32" s="19"/>
      <c r="M32" s="19"/>
      <c r="N32" s="29"/>
      <c r="O32" s="19"/>
      <c r="P32" s="25"/>
      <c r="Q32" s="29"/>
      <c r="R32" s="19"/>
      <c r="S32" s="25"/>
      <c r="T32" s="18"/>
      <c r="U32" s="19"/>
      <c r="V32" s="19"/>
      <c r="W32" s="29"/>
      <c r="X32" s="19"/>
      <c r="Y32" s="25"/>
      <c r="Z32" s="18"/>
      <c r="AA32" s="19"/>
      <c r="AB32" s="19"/>
      <c r="AC32" s="29"/>
      <c r="AD32" s="19"/>
      <c r="AE32" s="25"/>
      <c r="AG32" s="24"/>
      <c r="AH32" s="33"/>
      <c r="AI32" s="36"/>
      <c r="AJ32" s="19"/>
      <c r="AK32" s="36"/>
      <c r="AL32" s="19">
        <f>SUM(AL25:AL30)</f>
        <v>0</v>
      </c>
      <c r="AM32" s="36"/>
      <c r="AN32" s="23"/>
      <c r="AO32" s="20"/>
      <c r="AY32" s="22"/>
    </row>
    <row r="33" spans="1:51" s="2" customFormat="1" ht="21" customHeight="1">
      <c r="A33" s="7" t="s">
        <v>5</v>
      </c>
      <c r="B33" s="47" t="s">
        <v>15</v>
      </c>
      <c r="C33" s="51">
        <v>43387</v>
      </c>
      <c r="D33" s="52"/>
      <c r="E33" s="48" t="s">
        <v>17</v>
      </c>
      <c r="F33" s="51">
        <v>43401</v>
      </c>
      <c r="G33" s="52"/>
      <c r="H33" s="48" t="s">
        <v>18</v>
      </c>
      <c r="I33" s="51">
        <v>43415</v>
      </c>
      <c r="J33" s="52"/>
      <c r="K33" s="48" t="s">
        <v>31</v>
      </c>
      <c r="L33" s="51">
        <v>43429</v>
      </c>
      <c r="M33" s="52"/>
      <c r="N33" s="48" t="s">
        <v>19</v>
      </c>
      <c r="O33" s="51">
        <v>43443</v>
      </c>
      <c r="P33" s="52"/>
      <c r="Q33" s="48" t="s">
        <v>20</v>
      </c>
      <c r="R33" s="51">
        <v>43457</v>
      </c>
      <c r="S33" s="52"/>
      <c r="T33" s="48" t="s">
        <v>21</v>
      </c>
      <c r="U33" s="51">
        <v>43471</v>
      </c>
      <c r="V33" s="52"/>
      <c r="W33" s="48" t="s">
        <v>22</v>
      </c>
      <c r="X33" s="51">
        <v>43485</v>
      </c>
      <c r="Y33" s="52"/>
      <c r="Z33" s="48" t="s">
        <v>23</v>
      </c>
      <c r="AA33" s="51">
        <v>43499</v>
      </c>
      <c r="AB33" s="52"/>
      <c r="AC33" s="49" t="s">
        <v>24</v>
      </c>
      <c r="AD33" s="51">
        <v>43513</v>
      </c>
      <c r="AE33" s="52"/>
      <c r="AF33" s="6"/>
      <c r="AG33" s="7" t="s">
        <v>5</v>
      </c>
      <c r="AH33" s="4" t="s">
        <v>6</v>
      </c>
      <c r="AI33" s="34" t="s">
        <v>7</v>
      </c>
      <c r="AJ33" s="8" t="s">
        <v>8</v>
      </c>
      <c r="AK33" s="34" t="s">
        <v>9</v>
      </c>
      <c r="AL33" s="8" t="s">
        <v>10</v>
      </c>
      <c r="AM33" s="34" t="s">
        <v>11</v>
      </c>
      <c r="AN33" s="31" t="s">
        <v>13</v>
      </c>
      <c r="AO33" s="9" t="s">
        <v>12</v>
      </c>
      <c r="AY33" s="10"/>
    </row>
    <row r="34" spans="1:51" s="2" customFormat="1" ht="21" customHeight="1" thickBot="1">
      <c r="A34" s="15" t="s">
        <v>0</v>
      </c>
      <c r="B34" s="11" t="s">
        <v>1</v>
      </c>
      <c r="C34" s="12" t="s">
        <v>14</v>
      </c>
      <c r="D34" s="13" t="s">
        <v>16</v>
      </c>
      <c r="E34" s="12" t="s">
        <v>1</v>
      </c>
      <c r="F34" s="12" t="s">
        <v>14</v>
      </c>
      <c r="G34" s="12" t="s">
        <v>16</v>
      </c>
      <c r="H34" s="11" t="s">
        <v>1</v>
      </c>
      <c r="I34" s="12" t="s">
        <v>14</v>
      </c>
      <c r="J34" s="13" t="s">
        <v>16</v>
      </c>
      <c r="K34" s="12" t="s">
        <v>1</v>
      </c>
      <c r="L34" s="12" t="s">
        <v>14</v>
      </c>
      <c r="M34" s="12" t="s">
        <v>16</v>
      </c>
      <c r="N34" s="11" t="s">
        <v>1</v>
      </c>
      <c r="O34" s="12" t="s">
        <v>14</v>
      </c>
      <c r="P34" s="13" t="s">
        <v>16</v>
      </c>
      <c r="Q34" s="11" t="s">
        <v>1</v>
      </c>
      <c r="R34" s="12" t="s">
        <v>14</v>
      </c>
      <c r="S34" s="13" t="s">
        <v>16</v>
      </c>
      <c r="T34" s="12" t="s">
        <v>1</v>
      </c>
      <c r="U34" s="12" t="s">
        <v>14</v>
      </c>
      <c r="V34" s="12" t="s">
        <v>16</v>
      </c>
      <c r="W34" s="11" t="s">
        <v>1</v>
      </c>
      <c r="X34" s="12" t="s">
        <v>14</v>
      </c>
      <c r="Y34" s="13" t="s">
        <v>16</v>
      </c>
      <c r="Z34" s="12" t="s">
        <v>1</v>
      </c>
      <c r="AA34" s="12" t="s">
        <v>14</v>
      </c>
      <c r="AB34" s="12" t="s">
        <v>16</v>
      </c>
      <c r="AC34" s="11" t="s">
        <v>1</v>
      </c>
      <c r="AD34" s="12" t="s">
        <v>14</v>
      </c>
      <c r="AE34" s="13" t="s">
        <v>16</v>
      </c>
      <c r="AF34" s="14"/>
      <c r="AG34" s="15" t="s">
        <v>0</v>
      </c>
      <c r="AH34" s="11"/>
      <c r="AI34" s="35"/>
      <c r="AJ34" s="12"/>
      <c r="AK34" s="35"/>
      <c r="AL34" s="12"/>
      <c r="AM34" s="35"/>
      <c r="AN34" s="32"/>
      <c r="AO34" s="16"/>
      <c r="AY34" s="10"/>
    </row>
    <row r="35" spans="1:51" ht="21" customHeight="1">
      <c r="A35" s="37"/>
      <c r="B35" s="29"/>
      <c r="C35" s="5">
        <f>B36</f>
        <v>0</v>
      </c>
      <c r="D35" s="28" t="str">
        <f>IF((COUNTBLANK(B35:B35)=1),"-",IF(B35&gt;B36,"W",IF(B35=B36,"D","L")))</f>
        <v>-</v>
      </c>
      <c r="E35" s="29"/>
      <c r="F35" s="5">
        <f>+E37</f>
        <v>0</v>
      </c>
      <c r="G35" s="5" t="str">
        <f>IF((COUNTBLANK(E35:E35)=1),"-",IF(E35&gt;E37,"W",IF(E35=E37,"D","L")))</f>
        <v>-</v>
      </c>
      <c r="H35" s="29"/>
      <c r="I35" s="5">
        <f>+H38</f>
        <v>0</v>
      </c>
      <c r="J35" s="28" t="str">
        <f>IF((COUNTBLANK(H35:H35)=1),"-",IF(H35&gt;H38,"W",IF(H35=H38,"D","L")))</f>
        <v>-</v>
      </c>
      <c r="K35" s="29"/>
      <c r="L35" s="5">
        <f>+K39</f>
        <v>0</v>
      </c>
      <c r="M35" s="5" t="str">
        <f>IF((COUNTBLANK(K35:K35)=1),"-",IF(K35&gt;K39,"W",IF(K35=K39,"D","L")))</f>
        <v>-</v>
      </c>
      <c r="N35" s="29"/>
      <c r="O35" s="5">
        <f>+N40</f>
        <v>0</v>
      </c>
      <c r="P35" s="28" t="str">
        <f>IF((COUNTBLANK(N35:N35)=1),"-",IF(N35&gt;N40,"W",IF(N35=N40,"D","L")))</f>
        <v>-</v>
      </c>
      <c r="Q35" s="29"/>
      <c r="R35" s="5">
        <f>Q36</f>
        <v>0</v>
      </c>
      <c r="S35" s="28" t="str">
        <f>IF((COUNTBLANK(Q35:Q35)=1),"-",IF(Q35&gt;Q36,"W",IF(Q35=Q36,"D","L")))</f>
        <v>-</v>
      </c>
      <c r="T35" s="29"/>
      <c r="U35" s="5">
        <f>+T37</f>
        <v>0</v>
      </c>
      <c r="V35" s="5" t="str">
        <f>IF((COUNTBLANK(T35:T35)=1),"-",IF(T35&gt;T37,"W",IF(T35=T37,"D","L")))</f>
        <v>-</v>
      </c>
      <c r="W35" s="29"/>
      <c r="X35" s="5">
        <f>+W38</f>
        <v>0</v>
      </c>
      <c r="Y35" s="28" t="str">
        <f>IF((COUNTBLANK(W35:W35)=1),"-",IF(W35&gt;W38,"W",IF(W35=W38,"D","L")))</f>
        <v>-</v>
      </c>
      <c r="Z35" s="29"/>
      <c r="AA35" s="5">
        <f>+Z39</f>
        <v>0</v>
      </c>
      <c r="AB35" s="5" t="str">
        <f>IF((COUNTBLANK(Z35:Z35)=1),"-",IF(Z35&gt;Z39,"W",IF(Z35=Z39,"D","L")))</f>
        <v>-</v>
      </c>
      <c r="AC35" s="29"/>
      <c r="AD35" s="5">
        <f>+AC40</f>
        <v>0</v>
      </c>
      <c r="AE35" s="28" t="str">
        <f>IF((COUNTBLANK(AC35:AC35)=1),"-",IF(AC35&gt;AC40,"W",IF(AC35=AC40,"D","L")))</f>
        <v>-</v>
      </c>
      <c r="AG35" s="17">
        <f aca="true" t="shared" si="21" ref="AG35:AG40">+A35</f>
        <v>0</v>
      </c>
      <c r="AH35" s="33">
        <f aca="true" t="shared" si="22" ref="AH35:AH40">10-COUNTBLANK(B35:AE35)</f>
        <v>0</v>
      </c>
      <c r="AI35" s="36">
        <f aca="true" t="shared" si="23" ref="AI35:AI40">COUNTIF(A35:AE35,"W")</f>
        <v>0</v>
      </c>
      <c r="AJ35" s="19">
        <f aca="true" t="shared" si="24" ref="AJ35:AJ40">COUNTIF(B35:AE35,"D")</f>
        <v>0</v>
      </c>
      <c r="AK35" s="36">
        <f aca="true" t="shared" si="25" ref="AK35:AK40">COUNTIF(A35:AE35,"L")</f>
        <v>0</v>
      </c>
      <c r="AL35" s="19">
        <f aca="true" t="shared" si="26" ref="AL35:AL40">AI35*2+AJ35</f>
        <v>0</v>
      </c>
      <c r="AM35" s="36">
        <f aca="true" t="shared" si="27" ref="AM35:AM40">SUM(B35,E35,H35,K35,N35,Q35,T35,W35,Z35,AC35)</f>
        <v>0</v>
      </c>
      <c r="AN35" s="50"/>
      <c r="AO35" s="20">
        <v>158.6</v>
      </c>
      <c r="AY35" s="22"/>
    </row>
    <row r="36" spans="1:51" ht="21" customHeight="1">
      <c r="A36" s="37"/>
      <c r="B36" s="29"/>
      <c r="C36" s="19">
        <f>B35</f>
        <v>0</v>
      </c>
      <c r="D36" s="25" t="str">
        <f>IF((COUNTBLANK(B36:B36)=1),"-",IF(B36&gt;B35,"W",IF(B36=B35,"D","L")))</f>
        <v>-</v>
      </c>
      <c r="E36" s="29"/>
      <c r="F36" s="19">
        <f>+E39</f>
        <v>0</v>
      </c>
      <c r="G36" s="19" t="str">
        <f>IF((COUNTBLANK(E36:E36)=1),"-",IF(E36&gt;E39,"W",IF(E36=E39,"D","L")))</f>
        <v>-</v>
      </c>
      <c r="H36" s="29"/>
      <c r="I36" s="19">
        <f>+H37</f>
        <v>0</v>
      </c>
      <c r="J36" s="25" t="str">
        <f>IF((COUNTBLANK(H36:H36)=1),"-",IF(H36&gt;H37,"W",IF(H36=H37,"D","L")))</f>
        <v>-</v>
      </c>
      <c r="K36" s="29"/>
      <c r="L36" s="19">
        <f>+K40</f>
        <v>0</v>
      </c>
      <c r="M36" s="19" t="str">
        <f>IF((COUNTBLANK(K36:K36)=1),"-",IF(K36&gt;K40,"W",IF(K36=K40,"D","L")))</f>
        <v>-</v>
      </c>
      <c r="N36" s="29"/>
      <c r="O36" s="19">
        <f>+N38</f>
        <v>0</v>
      </c>
      <c r="P36" s="25" t="str">
        <f>IF((COUNTBLANK(N36:N36)=1),"-",IF(N36&gt;N38,"W",IF(N36=N38,"D","L")))</f>
        <v>-</v>
      </c>
      <c r="Q36" s="29"/>
      <c r="R36" s="19">
        <f>Q35</f>
        <v>0</v>
      </c>
      <c r="S36" s="25" t="str">
        <f>IF((COUNTBLANK(Q36:Q36)=1),"-",IF(Q36&gt;Q35,"W",IF(Q36=Q35,"D","L")))</f>
        <v>-</v>
      </c>
      <c r="T36" s="29"/>
      <c r="U36" s="19">
        <f>+T39</f>
        <v>0</v>
      </c>
      <c r="V36" s="19" t="str">
        <f>IF((COUNTBLANK(T36:T36)=1),"-",IF(T36&gt;T39,"W",IF(T36=T39,"D","L")))</f>
        <v>-</v>
      </c>
      <c r="W36" s="29"/>
      <c r="X36" s="19">
        <f>+W37</f>
        <v>0</v>
      </c>
      <c r="Y36" s="25" t="str">
        <f>IF((COUNTBLANK(W36:W36)=1),"-",IF(W36&gt;W37,"W",IF(W36=W37,"D","L")))</f>
        <v>-</v>
      </c>
      <c r="Z36" s="29"/>
      <c r="AA36" s="19">
        <f>+Z40</f>
        <v>0</v>
      </c>
      <c r="AB36" s="19" t="str">
        <f>IF((COUNTBLANK(Z36:Z36)=1),"-",IF(Z36&gt;Z40,"W",IF(Z36=Z40,"D","L")))</f>
        <v>-</v>
      </c>
      <c r="AC36" s="29"/>
      <c r="AD36" s="19">
        <f>+AC38</f>
        <v>0</v>
      </c>
      <c r="AE36" s="25" t="str">
        <f>IF((COUNTBLANK(AC36:AC36)=1),"-",IF(AC36&gt;AC38,"W",IF(AC36=AC38,"D","L")))</f>
        <v>-</v>
      </c>
      <c r="AG36" s="17">
        <f t="shared" si="21"/>
        <v>0</v>
      </c>
      <c r="AH36" s="33">
        <f t="shared" si="22"/>
        <v>0</v>
      </c>
      <c r="AI36" s="36">
        <f t="shared" si="23"/>
        <v>0</v>
      </c>
      <c r="AJ36" s="19">
        <f t="shared" si="24"/>
        <v>0</v>
      </c>
      <c r="AK36" s="36">
        <f t="shared" si="25"/>
        <v>0</v>
      </c>
      <c r="AL36" s="19">
        <f t="shared" si="26"/>
        <v>0</v>
      </c>
      <c r="AM36" s="36">
        <f t="shared" si="27"/>
        <v>0</v>
      </c>
      <c r="AN36" s="50"/>
      <c r="AO36" s="20">
        <v>153.9</v>
      </c>
      <c r="AY36" s="22"/>
    </row>
    <row r="37" spans="1:51" ht="21" customHeight="1">
      <c r="A37" s="37"/>
      <c r="B37" s="29"/>
      <c r="C37" s="19">
        <f>B40</f>
        <v>0</v>
      </c>
      <c r="D37" s="25" t="str">
        <f>IF((COUNTBLANK(B37:B37)=1),"-",IF(B37&gt;B40,"W",IF(B37=B40,"D","L")))</f>
        <v>-</v>
      </c>
      <c r="E37" s="29"/>
      <c r="F37" s="19">
        <f>+E35</f>
        <v>0</v>
      </c>
      <c r="G37" s="19" t="str">
        <f>IF((COUNTBLANK(E37:E37)=1),"-",IF(E37&gt;E35,"W",IF(E37=E35,"D","L")))</f>
        <v>-</v>
      </c>
      <c r="H37" s="29"/>
      <c r="I37" s="19">
        <f>+H36</f>
        <v>0</v>
      </c>
      <c r="J37" s="25" t="str">
        <f>IF((COUNTBLANK(H37:H37)=1),"-",IF(H37&gt;H36,"W",IF(H37=H36,"D","L")))</f>
        <v>-</v>
      </c>
      <c r="K37" s="29"/>
      <c r="L37" s="19">
        <f>+K38</f>
        <v>0</v>
      </c>
      <c r="M37" s="19" t="str">
        <f>IF((COUNTBLANK(K37:K37)=1),"-",IF(K37&gt;K38,"W",IF(K37=K38,"D","L")))</f>
        <v>-</v>
      </c>
      <c r="N37" s="29"/>
      <c r="O37" s="19">
        <f>+N39</f>
        <v>0</v>
      </c>
      <c r="P37" s="25" t="str">
        <f>IF((COUNTBLANK(N37:N37)=1),"-",IF(N37&gt;N39,"W",IF(N37=N39,"D","L")))</f>
        <v>-</v>
      </c>
      <c r="Q37" s="29"/>
      <c r="R37" s="19">
        <f>Q40</f>
        <v>0</v>
      </c>
      <c r="S37" s="25" t="str">
        <f>IF((COUNTBLANK(Q37:Q37)=1),"-",IF(Q37&gt;Q40,"W",IF(Q37=Q40,"D","L")))</f>
        <v>-</v>
      </c>
      <c r="T37" s="29"/>
      <c r="U37" s="19">
        <f>+T35</f>
        <v>0</v>
      </c>
      <c r="V37" s="19" t="str">
        <f>IF((COUNTBLANK(T37:T37)=1),"-",IF(T37&gt;T35,"W",IF(T37=T35,"D","L")))</f>
        <v>-</v>
      </c>
      <c r="W37" s="29"/>
      <c r="X37" s="19">
        <f>+W36</f>
        <v>0</v>
      </c>
      <c r="Y37" s="25" t="str">
        <f>IF((COUNTBLANK(W37:W37)=1),"-",IF(W37&gt;W36,"W",IF(W37=W36,"D","L")))</f>
        <v>-</v>
      </c>
      <c r="Z37" s="29"/>
      <c r="AA37" s="19">
        <f>+Z38</f>
        <v>0</v>
      </c>
      <c r="AB37" s="19" t="str">
        <f>IF((COUNTBLANK(Z37:Z37)=1),"-",IF(Z37&gt;Z38,"W",IF(Z37=Z38,"D","L")))</f>
        <v>-</v>
      </c>
      <c r="AC37" s="29"/>
      <c r="AD37" s="19">
        <f>+AC39</f>
        <v>0</v>
      </c>
      <c r="AE37" s="25" t="str">
        <f>IF((COUNTBLANK(AC37:AC37)=1),"-",IF(AC37&gt;AC39,"W",IF(AC37=AC39,"D","L")))</f>
        <v>-</v>
      </c>
      <c r="AG37" s="17">
        <f t="shared" si="21"/>
        <v>0</v>
      </c>
      <c r="AH37" s="33">
        <f t="shared" si="22"/>
        <v>0</v>
      </c>
      <c r="AI37" s="36">
        <f t="shared" si="23"/>
        <v>0</v>
      </c>
      <c r="AJ37" s="19">
        <f t="shared" si="24"/>
        <v>0</v>
      </c>
      <c r="AK37" s="36">
        <f t="shared" si="25"/>
        <v>0</v>
      </c>
      <c r="AL37" s="19">
        <f t="shared" si="26"/>
        <v>0</v>
      </c>
      <c r="AM37" s="36">
        <f t="shared" si="27"/>
        <v>0</v>
      </c>
      <c r="AN37" s="50"/>
      <c r="AO37" s="20">
        <v>153.6</v>
      </c>
      <c r="AY37" s="22"/>
    </row>
    <row r="38" spans="1:51" ht="21" customHeight="1">
      <c r="A38" s="37"/>
      <c r="B38" s="29"/>
      <c r="C38" s="19">
        <f>B39</f>
        <v>0</v>
      </c>
      <c r="D38" s="25" t="str">
        <f>IF((COUNTBLANK(B38:B38)=1),"-",IF(B38&gt;B39,"W",IF(B38=B39,"D","L")))</f>
        <v>-</v>
      </c>
      <c r="E38" s="29"/>
      <c r="F38" s="19">
        <f>+E40</f>
        <v>0</v>
      </c>
      <c r="G38" s="19" t="str">
        <f>IF((COUNTBLANK(E38:E38)=1),"-",IF(E38&gt;E40,"W",IF(E38=E40,"D","L")))</f>
        <v>-</v>
      </c>
      <c r="H38" s="29"/>
      <c r="I38" s="19">
        <f>+H35</f>
        <v>0</v>
      </c>
      <c r="J38" s="25" t="str">
        <f>IF((COUNTBLANK(H38:H38)=1),"-",IF(H38&gt;H35,"W",IF(H38=H35,"D","L")))</f>
        <v>-</v>
      </c>
      <c r="K38" s="29"/>
      <c r="L38" s="19">
        <f>+K37</f>
        <v>0</v>
      </c>
      <c r="M38" s="19" t="str">
        <f>IF((COUNTBLANK(K38:K38)=1),"-",IF(K38&gt;K37,"W",IF(K38=K37,"D","L")))</f>
        <v>-</v>
      </c>
      <c r="N38" s="29"/>
      <c r="O38" s="19">
        <f>+N36</f>
        <v>0</v>
      </c>
      <c r="P38" s="25" t="str">
        <f>IF((COUNTBLANK(N38:N38)=1),"-",IF(N38&gt;N36,"W",IF(N38=N36,"D","L")))</f>
        <v>-</v>
      </c>
      <c r="Q38" s="29"/>
      <c r="R38" s="19">
        <f>Q39</f>
        <v>0</v>
      </c>
      <c r="S38" s="25" t="str">
        <f>IF((COUNTBLANK(Q38:Q38)=1),"-",IF(Q38&gt;Q39,"W",IF(Q38=Q39,"D","L")))</f>
        <v>-</v>
      </c>
      <c r="T38" s="29"/>
      <c r="U38" s="19">
        <f>+T40</f>
        <v>0</v>
      </c>
      <c r="V38" s="19" t="str">
        <f>IF((COUNTBLANK(T38:T38)=1),"-",IF(T38&gt;T40,"W",IF(T38=T40,"D","L")))</f>
        <v>-</v>
      </c>
      <c r="W38" s="29"/>
      <c r="X38" s="19">
        <f>+W35</f>
        <v>0</v>
      </c>
      <c r="Y38" s="25" t="str">
        <f>IF((COUNTBLANK(W38:W38)=1),"-",IF(W38&gt;W35,"W",IF(W38=W35,"D","L")))</f>
        <v>-</v>
      </c>
      <c r="Z38" s="29"/>
      <c r="AA38" s="19">
        <f>+Z37</f>
        <v>0</v>
      </c>
      <c r="AB38" s="19" t="str">
        <f>IF((COUNTBLANK(Z38:Z38)=1),"-",IF(Z38&gt;Z37,"W",IF(Z38=Z37,"D","L")))</f>
        <v>-</v>
      </c>
      <c r="AC38" s="29"/>
      <c r="AD38" s="19">
        <f>+AC36</f>
        <v>0</v>
      </c>
      <c r="AE38" s="25" t="str">
        <f>IF((COUNTBLANK(AC38:AC38)=1),"-",IF(AC38&gt;AC36,"W",IF(AC38=AC36,"D","L")))</f>
        <v>-</v>
      </c>
      <c r="AG38" s="17">
        <f t="shared" si="21"/>
        <v>0</v>
      </c>
      <c r="AH38" s="33">
        <f t="shared" si="22"/>
        <v>0</v>
      </c>
      <c r="AI38" s="36">
        <f t="shared" si="23"/>
        <v>0</v>
      </c>
      <c r="AJ38" s="19">
        <f t="shared" si="24"/>
        <v>0</v>
      </c>
      <c r="AK38" s="36">
        <f t="shared" si="25"/>
        <v>0</v>
      </c>
      <c r="AL38" s="19">
        <f t="shared" si="26"/>
        <v>0</v>
      </c>
      <c r="AM38" s="36">
        <f t="shared" si="27"/>
        <v>0</v>
      </c>
      <c r="AN38" s="50"/>
      <c r="AO38" s="20">
        <v>144.6</v>
      </c>
      <c r="AY38" s="22"/>
    </row>
    <row r="39" spans="1:51" ht="21" customHeight="1">
      <c r="A39" s="37"/>
      <c r="B39" s="29"/>
      <c r="C39" s="19">
        <f>B38</f>
        <v>0</v>
      </c>
      <c r="D39" s="25" t="str">
        <f>IF((COUNTBLANK(B39:B39)=1),"-",IF(B39&gt;B38,"W",IF(B39=B38,"D","L")))</f>
        <v>-</v>
      </c>
      <c r="E39" s="29"/>
      <c r="F39" s="19">
        <f>+E36</f>
        <v>0</v>
      </c>
      <c r="G39" s="19" t="str">
        <f>IF((COUNTBLANK(E39:E39)=1),"-",IF(E39&gt;E36,"W",IF(E39=E36,"D","L")))</f>
        <v>-</v>
      </c>
      <c r="H39" s="29"/>
      <c r="I39" s="19">
        <f>+H40</f>
        <v>0</v>
      </c>
      <c r="J39" s="25" t="str">
        <f>IF((COUNTBLANK(H39:H39)=1),"-",IF(H39&gt;H40,"W",IF(H39=H40,"D","L")))</f>
        <v>-</v>
      </c>
      <c r="K39" s="29"/>
      <c r="L39" s="19">
        <f>+K35</f>
        <v>0</v>
      </c>
      <c r="M39" s="19" t="str">
        <f>IF((COUNTBLANK(K39:K39)=1),"-",IF(K39&gt;K35,"W",IF(K39=K35,"D","L")))</f>
        <v>-</v>
      </c>
      <c r="N39" s="29"/>
      <c r="O39" s="19">
        <f>+N37</f>
        <v>0</v>
      </c>
      <c r="P39" s="25" t="str">
        <f>IF((COUNTBLANK(N39:N39)=1),"-",IF(N39&gt;N37,"W",IF(N39=N37,"D","L")))</f>
        <v>-</v>
      </c>
      <c r="Q39" s="29"/>
      <c r="R39" s="19">
        <f>Q38</f>
        <v>0</v>
      </c>
      <c r="S39" s="25" t="str">
        <f>IF((COUNTBLANK(Q39:Q39)=1),"-",IF(Q39&gt;Q38,"W",IF(Q39=Q38,"D","L")))</f>
        <v>-</v>
      </c>
      <c r="T39" s="29"/>
      <c r="U39" s="19">
        <f>+T36</f>
        <v>0</v>
      </c>
      <c r="V39" s="19" t="str">
        <f>IF((COUNTBLANK(T39:T39)=1),"-",IF(T39&gt;T36,"W",IF(T39=T36,"D","L")))</f>
        <v>-</v>
      </c>
      <c r="W39" s="29"/>
      <c r="X39" s="19">
        <f>+W40</f>
        <v>0</v>
      </c>
      <c r="Y39" s="25" t="str">
        <f>IF((COUNTBLANK(W39:W39)=1),"-",IF(W39&gt;W40,"W",IF(W39=W40,"D","L")))</f>
        <v>-</v>
      </c>
      <c r="Z39" s="29"/>
      <c r="AA39" s="19">
        <f>+Z35</f>
        <v>0</v>
      </c>
      <c r="AB39" s="19" t="str">
        <f>IF((COUNTBLANK(Z39:Z39)=1),"-",IF(Z39&gt;Z35,"W",IF(Z39=Z35,"D","L")))</f>
        <v>-</v>
      </c>
      <c r="AC39" s="29"/>
      <c r="AD39" s="19">
        <f>+AC37</f>
        <v>0</v>
      </c>
      <c r="AE39" s="25" t="str">
        <f>IF((COUNTBLANK(AC39:AC39)=1),"-",IF(AC39&gt;AC37,"W",IF(AC39=AC37,"D","L")))</f>
        <v>-</v>
      </c>
      <c r="AG39" s="17">
        <f t="shared" si="21"/>
        <v>0</v>
      </c>
      <c r="AH39" s="33">
        <f t="shared" si="22"/>
        <v>0</v>
      </c>
      <c r="AI39" s="36">
        <f t="shared" si="23"/>
        <v>0</v>
      </c>
      <c r="AJ39" s="19">
        <f t="shared" si="24"/>
        <v>0</v>
      </c>
      <c r="AK39" s="36">
        <f t="shared" si="25"/>
        <v>0</v>
      </c>
      <c r="AL39" s="19">
        <f t="shared" si="26"/>
        <v>0</v>
      </c>
      <c r="AM39" s="36">
        <f t="shared" si="27"/>
        <v>0</v>
      </c>
      <c r="AN39" s="50"/>
      <c r="AO39" s="20">
        <v>134.6</v>
      </c>
      <c r="AY39" s="22"/>
    </row>
    <row r="40" spans="1:51" ht="21" customHeight="1">
      <c r="A40" s="37"/>
      <c r="B40" s="29"/>
      <c r="C40" s="19">
        <f>B37</f>
        <v>0</v>
      </c>
      <c r="D40" s="25" t="str">
        <f>IF((COUNTBLANK(B40:B40)=1),"-",IF(B40&gt;B37,"W",IF(B40=B37,"D","L")))</f>
        <v>-</v>
      </c>
      <c r="E40" s="29"/>
      <c r="F40" s="19">
        <f>+E38</f>
        <v>0</v>
      </c>
      <c r="G40" s="19" t="str">
        <f>IF((COUNTBLANK(E40:E40)=1),"-",IF(E40&gt;E38,"W",IF(E40=E38,"D","L")))</f>
        <v>-</v>
      </c>
      <c r="H40" s="29"/>
      <c r="I40" s="19">
        <f>+H39</f>
        <v>0</v>
      </c>
      <c r="J40" s="25" t="str">
        <f>IF((COUNTBLANK(H40:H40)=1),"-",IF(H40&gt;H39,"W",IF(H40=H39,"D","L")))</f>
        <v>-</v>
      </c>
      <c r="K40" s="29"/>
      <c r="L40" s="19">
        <f>+K36</f>
        <v>0</v>
      </c>
      <c r="M40" s="19" t="str">
        <f>IF((COUNTBLANK(K40:K40)=1),"-",IF(K40&gt;K36,"W",IF(K40=K36,"D","L")))</f>
        <v>-</v>
      </c>
      <c r="N40" s="29"/>
      <c r="O40" s="19">
        <f>+N35</f>
        <v>0</v>
      </c>
      <c r="P40" s="25" t="str">
        <f>IF((COUNTBLANK(N40:N40)=1),"-",IF(N40&gt;N35,"W",IF(N40=N35,"D","L")))</f>
        <v>-</v>
      </c>
      <c r="Q40" s="29"/>
      <c r="R40" s="19">
        <f>Q37</f>
        <v>0</v>
      </c>
      <c r="S40" s="25" t="str">
        <f>IF((COUNTBLANK(Q40:Q40)=1),"-",IF(Q40&gt;Q37,"W",IF(Q40=Q37,"D","L")))</f>
        <v>-</v>
      </c>
      <c r="T40" s="29"/>
      <c r="U40" s="19">
        <f>+T38</f>
        <v>0</v>
      </c>
      <c r="V40" s="19" t="str">
        <f>IF((COUNTBLANK(T40:T40)=1),"-",IF(T40&gt;T38,"W",IF(T40=T38,"D","L")))</f>
        <v>-</v>
      </c>
      <c r="W40" s="29"/>
      <c r="X40" s="19">
        <f>+W39</f>
        <v>0</v>
      </c>
      <c r="Y40" s="25" t="str">
        <f>IF((COUNTBLANK(W40:W40)=1),"-",IF(W40&gt;W39,"W",IF(W40=W39,"D","L")))</f>
        <v>-</v>
      </c>
      <c r="Z40" s="29"/>
      <c r="AA40" s="19">
        <f>+Z36</f>
        <v>0</v>
      </c>
      <c r="AB40" s="19" t="str">
        <f>IF((COUNTBLANK(Z40:Z40)=1),"-",IF(Z40&gt;Z36,"W",IF(Z40=Z36,"D","L")))</f>
        <v>-</v>
      </c>
      <c r="AC40" s="29"/>
      <c r="AD40" s="19">
        <f>+AC35</f>
        <v>0</v>
      </c>
      <c r="AE40" s="25" t="str">
        <f>IF((COUNTBLANK(AC40:AC40)=1),"-",IF(AC40&gt;AC35,"W",IF(AC40=AC35,"D","L")))</f>
        <v>-</v>
      </c>
      <c r="AG40" s="17">
        <f t="shared" si="21"/>
        <v>0</v>
      </c>
      <c r="AH40" s="33">
        <f t="shared" si="22"/>
        <v>0</v>
      </c>
      <c r="AI40" s="36">
        <f t="shared" si="23"/>
        <v>0</v>
      </c>
      <c r="AJ40" s="19">
        <f t="shared" si="24"/>
        <v>0</v>
      </c>
      <c r="AK40" s="36">
        <f t="shared" si="25"/>
        <v>0</v>
      </c>
      <c r="AL40" s="19">
        <f t="shared" si="26"/>
        <v>0</v>
      </c>
      <c r="AM40" s="36">
        <f t="shared" si="27"/>
        <v>0</v>
      </c>
      <c r="AN40" s="50"/>
      <c r="AO40" s="20"/>
      <c r="AY40" s="22"/>
    </row>
    <row r="41" spans="1:51" ht="21" customHeight="1">
      <c r="A41" s="17"/>
      <c r="B41" s="29"/>
      <c r="C41" s="19"/>
      <c r="D41" s="25"/>
      <c r="E41" s="18"/>
      <c r="F41" s="19"/>
      <c r="G41" s="19"/>
      <c r="H41" s="29"/>
      <c r="I41" s="19"/>
      <c r="J41" s="25"/>
      <c r="K41" s="18"/>
      <c r="L41" s="19"/>
      <c r="M41" s="19"/>
      <c r="N41" s="29"/>
      <c r="O41" s="19"/>
      <c r="P41" s="25"/>
      <c r="Q41" s="29"/>
      <c r="R41" s="19"/>
      <c r="S41" s="25"/>
      <c r="T41" s="18"/>
      <c r="U41" s="19"/>
      <c r="V41" s="19"/>
      <c r="W41" s="29"/>
      <c r="X41" s="19"/>
      <c r="Y41" s="25"/>
      <c r="Z41" s="18"/>
      <c r="AA41" s="19"/>
      <c r="AB41" s="19"/>
      <c r="AC41" s="29"/>
      <c r="AD41" s="19"/>
      <c r="AE41" s="25"/>
      <c r="AG41" s="24"/>
      <c r="AH41" s="33"/>
      <c r="AI41" s="36"/>
      <c r="AJ41" s="19"/>
      <c r="AK41" s="36"/>
      <c r="AL41" s="19"/>
      <c r="AM41" s="36"/>
      <c r="AN41" s="23"/>
      <c r="AO41" s="20"/>
      <c r="AY41" s="22"/>
    </row>
    <row r="42" spans="1:51" ht="21" customHeight="1" thickBot="1">
      <c r="A42" s="24"/>
      <c r="B42" s="29"/>
      <c r="C42" s="19"/>
      <c r="D42" s="25"/>
      <c r="E42" s="18"/>
      <c r="F42" s="19"/>
      <c r="G42" s="19"/>
      <c r="H42" s="29"/>
      <c r="I42" s="19"/>
      <c r="J42" s="25"/>
      <c r="K42" s="18"/>
      <c r="L42" s="19"/>
      <c r="M42" s="19"/>
      <c r="N42" s="29"/>
      <c r="O42" s="19"/>
      <c r="P42" s="25"/>
      <c r="Q42" s="29"/>
      <c r="R42" s="19"/>
      <c r="S42" s="25"/>
      <c r="T42" s="18"/>
      <c r="U42" s="19"/>
      <c r="V42" s="19"/>
      <c r="W42" s="29"/>
      <c r="X42" s="19"/>
      <c r="Y42" s="25"/>
      <c r="Z42" s="18"/>
      <c r="AA42" s="19"/>
      <c r="AB42" s="19"/>
      <c r="AC42" s="29"/>
      <c r="AD42" s="19"/>
      <c r="AE42" s="25"/>
      <c r="AG42" s="24"/>
      <c r="AH42" s="33"/>
      <c r="AI42" s="36"/>
      <c r="AJ42" s="19"/>
      <c r="AK42" s="36"/>
      <c r="AL42" s="19">
        <f>SUM(AL35:AL41)</f>
        <v>0</v>
      </c>
      <c r="AM42" s="36"/>
      <c r="AN42" s="23"/>
      <c r="AO42" s="20"/>
      <c r="AY42" s="22"/>
    </row>
    <row r="43" spans="1:41" ht="21" customHeight="1">
      <c r="A43" s="7" t="s">
        <v>28</v>
      </c>
      <c r="B43" s="47" t="s">
        <v>15</v>
      </c>
      <c r="C43" s="51">
        <v>43387</v>
      </c>
      <c r="D43" s="52"/>
      <c r="E43" s="48" t="s">
        <v>17</v>
      </c>
      <c r="F43" s="51">
        <v>43401</v>
      </c>
      <c r="G43" s="52"/>
      <c r="H43" s="48" t="s">
        <v>18</v>
      </c>
      <c r="I43" s="51">
        <v>43415</v>
      </c>
      <c r="J43" s="52"/>
      <c r="K43" s="48" t="s">
        <v>31</v>
      </c>
      <c r="L43" s="51">
        <v>43429</v>
      </c>
      <c r="M43" s="52"/>
      <c r="N43" s="48" t="s">
        <v>19</v>
      </c>
      <c r="O43" s="51">
        <v>43443</v>
      </c>
      <c r="P43" s="52"/>
      <c r="Q43" s="48" t="s">
        <v>20</v>
      </c>
      <c r="R43" s="51">
        <v>43457</v>
      </c>
      <c r="S43" s="52"/>
      <c r="T43" s="48" t="s">
        <v>21</v>
      </c>
      <c r="U43" s="51">
        <v>43471</v>
      </c>
      <c r="V43" s="52"/>
      <c r="W43" s="48" t="s">
        <v>22</v>
      </c>
      <c r="X43" s="51">
        <v>43485</v>
      </c>
      <c r="Y43" s="52"/>
      <c r="Z43" s="48" t="s">
        <v>23</v>
      </c>
      <c r="AA43" s="51">
        <v>43499</v>
      </c>
      <c r="AB43" s="52"/>
      <c r="AC43" s="49" t="s">
        <v>24</v>
      </c>
      <c r="AD43" s="51">
        <v>43513</v>
      </c>
      <c r="AE43" s="52"/>
      <c r="AF43" s="6"/>
      <c r="AG43" s="7" t="s">
        <v>28</v>
      </c>
      <c r="AH43" s="4" t="s">
        <v>6</v>
      </c>
      <c r="AI43" s="34" t="s">
        <v>7</v>
      </c>
      <c r="AJ43" s="8" t="s">
        <v>8</v>
      </c>
      <c r="AK43" s="34" t="s">
        <v>9</v>
      </c>
      <c r="AL43" s="8" t="s">
        <v>10</v>
      </c>
      <c r="AM43" s="34" t="s">
        <v>11</v>
      </c>
      <c r="AN43" s="31" t="s">
        <v>13</v>
      </c>
      <c r="AO43" s="9" t="s">
        <v>12</v>
      </c>
    </row>
    <row r="44" spans="1:41" ht="21" customHeight="1" thickBot="1">
      <c r="A44" s="15" t="s">
        <v>0</v>
      </c>
      <c r="B44" s="11" t="s">
        <v>1</v>
      </c>
      <c r="C44" s="12" t="s">
        <v>14</v>
      </c>
      <c r="D44" s="13" t="s">
        <v>16</v>
      </c>
      <c r="E44" s="12" t="s">
        <v>1</v>
      </c>
      <c r="F44" s="12" t="s">
        <v>14</v>
      </c>
      <c r="G44" s="12" t="s">
        <v>16</v>
      </c>
      <c r="H44" s="11" t="s">
        <v>1</v>
      </c>
      <c r="I44" s="12" t="s">
        <v>14</v>
      </c>
      <c r="J44" s="13" t="s">
        <v>16</v>
      </c>
      <c r="K44" s="12" t="s">
        <v>1</v>
      </c>
      <c r="L44" s="12" t="s">
        <v>14</v>
      </c>
      <c r="M44" s="12" t="s">
        <v>16</v>
      </c>
      <c r="N44" s="11" t="s">
        <v>1</v>
      </c>
      <c r="O44" s="12" t="s">
        <v>14</v>
      </c>
      <c r="P44" s="13" t="s">
        <v>16</v>
      </c>
      <c r="Q44" s="11" t="s">
        <v>1</v>
      </c>
      <c r="R44" s="12" t="s">
        <v>14</v>
      </c>
      <c r="S44" s="13" t="s">
        <v>16</v>
      </c>
      <c r="T44" s="12" t="s">
        <v>1</v>
      </c>
      <c r="U44" s="12" t="s">
        <v>14</v>
      </c>
      <c r="V44" s="12" t="s">
        <v>16</v>
      </c>
      <c r="W44" s="11" t="s">
        <v>1</v>
      </c>
      <c r="X44" s="12" t="s">
        <v>14</v>
      </c>
      <c r="Y44" s="13" t="s">
        <v>16</v>
      </c>
      <c r="Z44" s="12" t="s">
        <v>1</v>
      </c>
      <c r="AA44" s="12" t="s">
        <v>14</v>
      </c>
      <c r="AB44" s="12" t="s">
        <v>16</v>
      </c>
      <c r="AC44" s="11" t="s">
        <v>1</v>
      </c>
      <c r="AD44" s="12" t="s">
        <v>14</v>
      </c>
      <c r="AE44" s="13" t="s">
        <v>16</v>
      </c>
      <c r="AF44" s="14"/>
      <c r="AG44" s="15" t="s">
        <v>0</v>
      </c>
      <c r="AH44" s="11"/>
      <c r="AI44" s="35"/>
      <c r="AJ44" s="12"/>
      <c r="AK44" s="35"/>
      <c r="AL44" s="12"/>
      <c r="AM44" s="35"/>
      <c r="AN44" s="32"/>
      <c r="AO44" s="16"/>
    </row>
    <row r="45" spans="1:41" ht="21" customHeight="1">
      <c r="A45" s="37"/>
      <c r="B45" s="29"/>
      <c r="C45" s="5">
        <f>B46</f>
        <v>0</v>
      </c>
      <c r="D45" s="28" t="str">
        <f>IF((COUNTBLANK(B45:B45)=1),"-",IF(B45&gt;B46,"W",IF(B45=B46,"D","L")))</f>
        <v>-</v>
      </c>
      <c r="E45" s="29"/>
      <c r="F45" s="5">
        <f>+E47</f>
        <v>0</v>
      </c>
      <c r="G45" s="5" t="str">
        <f>IF((COUNTBLANK(E45:E45)=1),"-",IF(E45&gt;E47,"W",IF(E45=E47,"D","L")))</f>
        <v>-</v>
      </c>
      <c r="H45" s="29"/>
      <c r="I45" s="5">
        <f>+H48</f>
        <v>0</v>
      </c>
      <c r="J45" s="28" t="str">
        <f>IF((COUNTBLANK(H45:H45)=1),"-",IF(H45&gt;H48,"W",IF(H45=H48,"D","L")))</f>
        <v>-</v>
      </c>
      <c r="K45" s="29"/>
      <c r="L45" s="5">
        <f>+K49</f>
        <v>0</v>
      </c>
      <c r="M45" s="5" t="str">
        <f>IF((COUNTBLANK(K45:K45)=1),"-",IF(K45&gt;K49,"W",IF(K45=K49,"D","L")))</f>
        <v>-</v>
      </c>
      <c r="N45" s="29"/>
      <c r="O45" s="5">
        <f>+N50</f>
        <v>0</v>
      </c>
      <c r="P45" s="28" t="str">
        <f>IF((COUNTBLANK(N45:N45)=1),"-",IF(N45&gt;N50,"W",IF(N45=N50,"D","L")))</f>
        <v>-</v>
      </c>
      <c r="Q45" s="29"/>
      <c r="R45" s="5">
        <f>Q46</f>
        <v>0</v>
      </c>
      <c r="S45" s="28" t="str">
        <f>IF((COUNTBLANK(Q45:Q45)=1),"-",IF(Q45&gt;Q46,"W",IF(Q45=Q46,"D","L")))</f>
        <v>-</v>
      </c>
      <c r="T45" s="29"/>
      <c r="U45" s="5">
        <f>+T47</f>
        <v>0</v>
      </c>
      <c r="V45" s="5" t="str">
        <f>IF((COUNTBLANK(T45:T45)=1),"-",IF(T45&gt;T47,"W",IF(T45=T47,"D","L")))</f>
        <v>-</v>
      </c>
      <c r="W45" s="29"/>
      <c r="X45" s="5">
        <f>+W48</f>
        <v>0</v>
      </c>
      <c r="Y45" s="28" t="str">
        <f>IF((COUNTBLANK(W45:W45)=1),"-",IF(W45&gt;W48,"W",IF(W45=W48,"D","L")))</f>
        <v>-</v>
      </c>
      <c r="Z45" s="29"/>
      <c r="AA45" s="5">
        <f>+Z49</f>
        <v>0</v>
      </c>
      <c r="AB45" s="5" t="str">
        <f>IF((COUNTBLANK(Z45:Z45)=1),"-",IF(Z45&gt;Z49,"W",IF(Z45=Z49,"D","L")))</f>
        <v>-</v>
      </c>
      <c r="AC45" s="29"/>
      <c r="AD45" s="5">
        <f>+AC50</f>
        <v>0</v>
      </c>
      <c r="AE45" s="28" t="str">
        <f>IF((COUNTBLANK(AC45:AC45)=1),"-",IF(AC45&gt;AC50,"W",IF(AC45=AC50,"D","L")))</f>
        <v>-</v>
      </c>
      <c r="AG45" s="17">
        <f aca="true" t="shared" si="28" ref="AG45:AG50">+A45</f>
        <v>0</v>
      </c>
      <c r="AH45" s="33">
        <f aca="true" t="shared" si="29" ref="AH45:AH50">10-COUNTBLANK(B45:AE45)</f>
        <v>0</v>
      </c>
      <c r="AI45" s="36">
        <f aca="true" t="shared" si="30" ref="AI45:AI50">COUNTIF(A45:AE45,"W")</f>
        <v>0</v>
      </c>
      <c r="AJ45" s="19">
        <f aca="true" t="shared" si="31" ref="AJ45:AJ50">COUNTIF(B45:AE45,"D")</f>
        <v>0</v>
      </c>
      <c r="AK45" s="36">
        <f aca="true" t="shared" si="32" ref="AK45:AK50">COUNTIF(A45:AE45,"L")</f>
        <v>0</v>
      </c>
      <c r="AL45" s="19">
        <f aca="true" t="shared" si="33" ref="AL45:AL50">AI45*2+AJ45</f>
        <v>0</v>
      </c>
      <c r="AM45" s="36">
        <f aca="true" t="shared" si="34" ref="AM45:AM50">SUM(B45,E45,H45,K45,N45,Q45,T45,W45,Z45,AC45)</f>
        <v>0</v>
      </c>
      <c r="AN45" s="23"/>
      <c r="AO45" s="20"/>
    </row>
    <row r="46" spans="1:41" ht="21" customHeight="1">
      <c r="A46" s="37"/>
      <c r="B46" s="29"/>
      <c r="C46" s="19">
        <f>B45</f>
        <v>0</v>
      </c>
      <c r="D46" s="25" t="str">
        <f>IF((COUNTBLANK(B46:B46)=1),"-",IF(B46&gt;B45,"W",IF(B46=B45,"D","L")))</f>
        <v>-</v>
      </c>
      <c r="E46" s="29"/>
      <c r="F46" s="19">
        <f>+E49</f>
        <v>0</v>
      </c>
      <c r="G46" s="19" t="str">
        <f>IF((COUNTBLANK(E46:E46)=1),"-",IF(E46&gt;E49,"W",IF(E46=E49,"D","L")))</f>
        <v>-</v>
      </c>
      <c r="H46" s="29"/>
      <c r="I46" s="19">
        <f>+H47</f>
        <v>0</v>
      </c>
      <c r="J46" s="25" t="str">
        <f>IF((COUNTBLANK(H46:H46)=1),"-",IF(H46&gt;H47,"W",IF(H46=H47,"D","L")))</f>
        <v>-</v>
      </c>
      <c r="K46" s="29"/>
      <c r="L46" s="19">
        <f>+K50</f>
        <v>0</v>
      </c>
      <c r="M46" s="19" t="str">
        <f>IF((COUNTBLANK(K46:K46)=1),"-",IF(K46&gt;K50,"W",IF(K46=K50,"D","L")))</f>
        <v>-</v>
      </c>
      <c r="N46" s="29"/>
      <c r="O46" s="19">
        <f>+N48</f>
        <v>0</v>
      </c>
      <c r="P46" s="25" t="str">
        <f>IF((COUNTBLANK(N46:N46)=1),"-",IF(N46&gt;N48,"W",IF(N46=N48,"D","L")))</f>
        <v>-</v>
      </c>
      <c r="Q46" s="29"/>
      <c r="R46" s="19">
        <f>Q45</f>
        <v>0</v>
      </c>
      <c r="S46" s="25" t="str">
        <f>IF((COUNTBLANK(Q46:Q46)=1),"-",IF(Q46&gt;Q45,"W",IF(Q46=Q45,"D","L")))</f>
        <v>-</v>
      </c>
      <c r="T46" s="29"/>
      <c r="U46" s="19">
        <f>+T49</f>
        <v>0</v>
      </c>
      <c r="V46" s="19" t="str">
        <f>IF((COUNTBLANK(T46:T46)=1),"-",IF(T46&gt;T49,"W",IF(T46=T49,"D","L")))</f>
        <v>-</v>
      </c>
      <c r="W46" s="29"/>
      <c r="X46" s="19">
        <f>+W47</f>
        <v>0</v>
      </c>
      <c r="Y46" s="25" t="str">
        <f>IF((COUNTBLANK(W46:W46)=1),"-",IF(W46&gt;W47,"W",IF(W46=W47,"D","L")))</f>
        <v>-</v>
      </c>
      <c r="Z46" s="29"/>
      <c r="AA46" s="19">
        <f>+Z50</f>
        <v>0</v>
      </c>
      <c r="AB46" s="19" t="str">
        <f>IF((COUNTBLANK(Z46:Z46)=1),"-",IF(Z46&gt;Z50,"W",IF(Z46=Z50,"D","L")))</f>
        <v>-</v>
      </c>
      <c r="AC46" s="29"/>
      <c r="AD46" s="19">
        <f>+AC48</f>
        <v>0</v>
      </c>
      <c r="AE46" s="25" t="str">
        <f>IF((COUNTBLANK(AC46:AC46)=1),"-",IF(AC46&gt;AC48,"W",IF(AC46=AC48,"D","L")))</f>
        <v>-</v>
      </c>
      <c r="AG46" s="17">
        <f t="shared" si="28"/>
        <v>0</v>
      </c>
      <c r="AH46" s="33">
        <f t="shared" si="29"/>
        <v>0</v>
      </c>
      <c r="AI46" s="36">
        <f t="shared" si="30"/>
        <v>0</v>
      </c>
      <c r="AJ46" s="19">
        <f t="shared" si="31"/>
        <v>0</v>
      </c>
      <c r="AK46" s="36">
        <f t="shared" si="32"/>
        <v>0</v>
      </c>
      <c r="AL46" s="19">
        <f t="shared" si="33"/>
        <v>0</v>
      </c>
      <c r="AM46" s="36">
        <f t="shared" si="34"/>
        <v>0</v>
      </c>
      <c r="AN46" s="23"/>
      <c r="AO46" s="20"/>
    </row>
    <row r="47" spans="1:41" ht="21" customHeight="1">
      <c r="A47" s="37"/>
      <c r="B47" s="29"/>
      <c r="C47" s="19">
        <f>B50</f>
        <v>0</v>
      </c>
      <c r="D47" s="25" t="str">
        <f>IF((COUNTBLANK(B47:B47)=1),"-",IF(B47&gt;B50,"W",IF(B47=B50,"D","L")))</f>
        <v>-</v>
      </c>
      <c r="E47" s="29"/>
      <c r="F47" s="19">
        <f>+E45</f>
        <v>0</v>
      </c>
      <c r="G47" s="19" t="str">
        <f>IF((COUNTBLANK(E47:E47)=1),"-",IF(E47&gt;E45,"W",IF(E47=E45,"D","L")))</f>
        <v>-</v>
      </c>
      <c r="H47" s="29"/>
      <c r="I47" s="19">
        <f>+H46</f>
        <v>0</v>
      </c>
      <c r="J47" s="25" t="str">
        <f>IF((COUNTBLANK(H47:H47)=1),"-",IF(H47&gt;H46,"W",IF(H47=H46,"D","L")))</f>
        <v>-</v>
      </c>
      <c r="K47" s="29"/>
      <c r="L47" s="19">
        <f>+K48</f>
        <v>0</v>
      </c>
      <c r="M47" s="19" t="str">
        <f>IF((COUNTBLANK(K47:K47)=1),"-",IF(K47&gt;K48,"W",IF(K47=K48,"D","L")))</f>
        <v>-</v>
      </c>
      <c r="N47" s="29"/>
      <c r="O47" s="19">
        <f>+N49</f>
        <v>0</v>
      </c>
      <c r="P47" s="25" t="str">
        <f>IF((COUNTBLANK(N47:N47)=1),"-",IF(N47&gt;N49,"W",IF(N47=N49,"D","L")))</f>
        <v>-</v>
      </c>
      <c r="Q47" s="29"/>
      <c r="R47" s="19">
        <f>Q50</f>
        <v>0</v>
      </c>
      <c r="S47" s="25" t="str">
        <f>IF((COUNTBLANK(Q47:Q47)=1),"-",IF(Q47&gt;Q50,"W",IF(Q47=Q50,"D","L")))</f>
        <v>-</v>
      </c>
      <c r="T47" s="29"/>
      <c r="U47" s="19">
        <f>+T45</f>
        <v>0</v>
      </c>
      <c r="V47" s="19" t="str">
        <f>IF((COUNTBLANK(T47:T47)=1),"-",IF(T47&gt;T45,"W",IF(T47=T45,"D","L")))</f>
        <v>-</v>
      </c>
      <c r="W47" s="29"/>
      <c r="X47" s="19">
        <f>+W46</f>
        <v>0</v>
      </c>
      <c r="Y47" s="25" t="str">
        <f>IF((COUNTBLANK(W47:W47)=1),"-",IF(W47&gt;W46,"W",IF(W47=W46,"D","L")))</f>
        <v>-</v>
      </c>
      <c r="Z47" s="29"/>
      <c r="AA47" s="19">
        <f>+Z48</f>
        <v>0</v>
      </c>
      <c r="AB47" s="19" t="str">
        <f>IF((COUNTBLANK(Z47:Z47)=1),"-",IF(Z47&gt;Z48,"W",IF(Z47=Z48,"D","L")))</f>
        <v>-</v>
      </c>
      <c r="AC47" s="29"/>
      <c r="AD47" s="19">
        <f>+AC49</f>
        <v>0</v>
      </c>
      <c r="AE47" s="25" t="str">
        <f>IF((COUNTBLANK(AC47:AC47)=1),"-",IF(AC47&gt;AC49,"W",IF(AC47=AC49,"D","L")))</f>
        <v>-</v>
      </c>
      <c r="AG47" s="17">
        <f t="shared" si="28"/>
        <v>0</v>
      </c>
      <c r="AH47" s="33">
        <f t="shared" si="29"/>
        <v>0</v>
      </c>
      <c r="AI47" s="36">
        <f t="shared" si="30"/>
        <v>0</v>
      </c>
      <c r="AJ47" s="19">
        <f t="shared" si="31"/>
        <v>0</v>
      </c>
      <c r="AK47" s="36">
        <f t="shared" si="32"/>
        <v>0</v>
      </c>
      <c r="AL47" s="19">
        <f t="shared" si="33"/>
        <v>0</v>
      </c>
      <c r="AM47" s="36">
        <f t="shared" si="34"/>
        <v>0</v>
      </c>
      <c r="AN47" s="23"/>
      <c r="AO47" s="20"/>
    </row>
    <row r="48" spans="1:41" ht="21" customHeight="1">
      <c r="A48" s="37"/>
      <c r="B48" s="29"/>
      <c r="C48" s="19">
        <f>B49</f>
        <v>0</v>
      </c>
      <c r="D48" s="25" t="str">
        <f>IF((COUNTBLANK(B48:B48)=1),"-",IF(B48&gt;B49,"W",IF(B48=B49,"D","L")))</f>
        <v>-</v>
      </c>
      <c r="E48" s="29"/>
      <c r="F48" s="19">
        <f>+E50</f>
        <v>0</v>
      </c>
      <c r="G48" s="19" t="str">
        <f>IF((COUNTBLANK(E48:E48)=1),"-",IF(E48&gt;E50,"W",IF(E48=E50,"D","L")))</f>
        <v>-</v>
      </c>
      <c r="H48" s="29"/>
      <c r="I48" s="19">
        <f>+H45</f>
        <v>0</v>
      </c>
      <c r="J48" s="25" t="str">
        <f>IF((COUNTBLANK(H48:H48)=1),"-",IF(H48&gt;H45,"W",IF(H48=H45,"D","L")))</f>
        <v>-</v>
      </c>
      <c r="K48" s="29"/>
      <c r="L48" s="19">
        <f>+K47</f>
        <v>0</v>
      </c>
      <c r="M48" s="19" t="str">
        <f>IF((COUNTBLANK(K48:K48)=1),"-",IF(K48&gt;K47,"W",IF(K48=K47,"D","L")))</f>
        <v>-</v>
      </c>
      <c r="N48" s="29"/>
      <c r="O48" s="19">
        <f>+N46</f>
        <v>0</v>
      </c>
      <c r="P48" s="25" t="str">
        <f>IF((COUNTBLANK(N48:N48)=1),"-",IF(N48&gt;N46,"W",IF(N48=N46,"D","L")))</f>
        <v>-</v>
      </c>
      <c r="Q48" s="29"/>
      <c r="R48" s="19">
        <f>Q49</f>
        <v>0</v>
      </c>
      <c r="S48" s="25" t="str">
        <f>IF((COUNTBLANK(Q48:Q48)=1),"-",IF(Q48&gt;Q49,"W",IF(Q48=Q49,"D","L")))</f>
        <v>-</v>
      </c>
      <c r="T48" s="29"/>
      <c r="U48" s="19">
        <f>+T50</f>
        <v>0</v>
      </c>
      <c r="V48" s="19" t="str">
        <f>IF((COUNTBLANK(T48:T48)=1),"-",IF(T48&gt;T50,"W",IF(T48=T50,"D","L")))</f>
        <v>-</v>
      </c>
      <c r="W48" s="29"/>
      <c r="X48" s="19">
        <f>+W45</f>
        <v>0</v>
      </c>
      <c r="Y48" s="25" t="str">
        <f>IF((COUNTBLANK(W48:W48)=1),"-",IF(W48&gt;W45,"W",IF(W48=W45,"D","L")))</f>
        <v>-</v>
      </c>
      <c r="Z48" s="29"/>
      <c r="AA48" s="19">
        <f>+Z47</f>
        <v>0</v>
      </c>
      <c r="AB48" s="19" t="str">
        <f>IF((COUNTBLANK(Z48:Z48)=1),"-",IF(Z48&gt;Z47,"W",IF(Z48=Z47,"D","L")))</f>
        <v>-</v>
      </c>
      <c r="AC48" s="29"/>
      <c r="AD48" s="19">
        <f>+AC46</f>
        <v>0</v>
      </c>
      <c r="AE48" s="25" t="str">
        <f>IF((COUNTBLANK(AC48:AC48)=1),"-",IF(AC48&gt;AC46,"W",IF(AC48=AC46,"D","L")))</f>
        <v>-</v>
      </c>
      <c r="AG48" s="17">
        <f t="shared" si="28"/>
        <v>0</v>
      </c>
      <c r="AH48" s="33">
        <f t="shared" si="29"/>
        <v>0</v>
      </c>
      <c r="AI48" s="36">
        <f t="shared" si="30"/>
        <v>0</v>
      </c>
      <c r="AJ48" s="19">
        <f t="shared" si="31"/>
        <v>0</v>
      </c>
      <c r="AK48" s="36">
        <f t="shared" si="32"/>
        <v>0</v>
      </c>
      <c r="AL48" s="19">
        <f t="shared" si="33"/>
        <v>0</v>
      </c>
      <c r="AM48" s="36">
        <f t="shared" si="34"/>
        <v>0</v>
      </c>
      <c r="AN48" s="23"/>
      <c r="AO48" s="20"/>
    </row>
    <row r="49" spans="1:41" ht="21" customHeight="1">
      <c r="A49" s="37"/>
      <c r="B49" s="29"/>
      <c r="C49" s="19">
        <f>B48</f>
        <v>0</v>
      </c>
      <c r="D49" s="25" t="str">
        <f>IF((COUNTBLANK(B49:B49)=1),"-",IF(B49&gt;B48,"W",IF(B49=B48,"D","L")))</f>
        <v>-</v>
      </c>
      <c r="E49" s="29"/>
      <c r="F49" s="19">
        <f>+E46</f>
        <v>0</v>
      </c>
      <c r="G49" s="19" t="str">
        <f>IF((COUNTBLANK(E49:E49)=1),"-",IF(E49&gt;E46,"W",IF(E49=E46,"D","L")))</f>
        <v>-</v>
      </c>
      <c r="H49" s="29"/>
      <c r="I49" s="19">
        <f>+H50</f>
        <v>0</v>
      </c>
      <c r="J49" s="25" t="str">
        <f>IF((COUNTBLANK(H49:H49)=1),"-",IF(H49&gt;H50,"W",IF(H49=H50,"D","L")))</f>
        <v>-</v>
      </c>
      <c r="K49" s="29"/>
      <c r="L49" s="19">
        <f>+K45</f>
        <v>0</v>
      </c>
      <c r="M49" s="19" t="str">
        <f>IF((COUNTBLANK(K49:K49)=1),"-",IF(K49&gt;K45,"W",IF(K49=K45,"D","L")))</f>
        <v>-</v>
      </c>
      <c r="N49" s="29"/>
      <c r="O49" s="19">
        <f>+N47</f>
        <v>0</v>
      </c>
      <c r="P49" s="25" t="str">
        <f>IF((COUNTBLANK(N49:N49)=1),"-",IF(N49&gt;N47,"W",IF(N49=N47,"D","L")))</f>
        <v>-</v>
      </c>
      <c r="Q49" s="29"/>
      <c r="R49" s="19">
        <f>Q48</f>
        <v>0</v>
      </c>
      <c r="S49" s="25" t="str">
        <f>IF((COUNTBLANK(Q49:Q49)=1),"-",IF(Q49&gt;Q48,"W",IF(Q49=Q48,"D","L")))</f>
        <v>-</v>
      </c>
      <c r="T49" s="29"/>
      <c r="U49" s="19">
        <f>+T46</f>
        <v>0</v>
      </c>
      <c r="V49" s="19" t="str">
        <f>IF((COUNTBLANK(T49:T49)=1),"-",IF(T49&gt;T46,"W",IF(T49=T46,"D","L")))</f>
        <v>-</v>
      </c>
      <c r="W49" s="29"/>
      <c r="X49" s="19">
        <f>+W50</f>
        <v>0</v>
      </c>
      <c r="Y49" s="25" t="str">
        <f>IF((COUNTBLANK(W49:W49)=1),"-",IF(W49&gt;W50,"W",IF(W49=W50,"D","L")))</f>
        <v>-</v>
      </c>
      <c r="Z49" s="29"/>
      <c r="AA49" s="19">
        <f>+Z45</f>
        <v>0</v>
      </c>
      <c r="AB49" s="19" t="str">
        <f>IF((COUNTBLANK(Z49:Z49)=1),"-",IF(Z49&gt;Z45,"W",IF(Z49=Z45,"D","L")))</f>
        <v>-</v>
      </c>
      <c r="AC49" s="29"/>
      <c r="AD49" s="19">
        <f>+AC47</f>
        <v>0</v>
      </c>
      <c r="AE49" s="25" t="str">
        <f>IF((COUNTBLANK(AC49:AC49)=1),"-",IF(AC49&gt;AC47,"W",IF(AC49=AC47,"D","L")))</f>
        <v>-</v>
      </c>
      <c r="AG49" s="17">
        <f t="shared" si="28"/>
        <v>0</v>
      </c>
      <c r="AH49" s="33">
        <f t="shared" si="29"/>
        <v>0</v>
      </c>
      <c r="AI49" s="36">
        <f t="shared" si="30"/>
        <v>0</v>
      </c>
      <c r="AJ49" s="19">
        <f t="shared" si="31"/>
        <v>0</v>
      </c>
      <c r="AK49" s="36">
        <f t="shared" si="32"/>
        <v>0</v>
      </c>
      <c r="AL49" s="19">
        <f t="shared" si="33"/>
        <v>0</v>
      </c>
      <c r="AM49" s="36">
        <f t="shared" si="34"/>
        <v>0</v>
      </c>
      <c r="AN49" s="23"/>
      <c r="AO49" s="20"/>
    </row>
    <row r="50" spans="1:41" ht="21" customHeight="1">
      <c r="A50" s="37"/>
      <c r="B50" s="29"/>
      <c r="C50" s="19">
        <f>B47</f>
        <v>0</v>
      </c>
      <c r="D50" s="25" t="str">
        <f>IF((COUNTBLANK(B50:B50)=1),"-",IF(B50&gt;B47,"W",IF(B50=B47,"D","L")))</f>
        <v>-</v>
      </c>
      <c r="E50" s="29"/>
      <c r="F50" s="19">
        <f>+E48</f>
        <v>0</v>
      </c>
      <c r="G50" s="19" t="str">
        <f>IF((COUNTBLANK(E50:E50)=1),"-",IF(E50&gt;E48,"W",IF(E50=E48,"D","L")))</f>
        <v>-</v>
      </c>
      <c r="H50" s="29"/>
      <c r="I50" s="19">
        <f>+H49</f>
        <v>0</v>
      </c>
      <c r="J50" s="25" t="str">
        <f>IF((COUNTBLANK(H50:H50)=1),"-",IF(H50&gt;H49,"W",IF(H50=H49,"D","L")))</f>
        <v>-</v>
      </c>
      <c r="K50" s="29"/>
      <c r="L50" s="19">
        <f>+K46</f>
        <v>0</v>
      </c>
      <c r="M50" s="19" t="str">
        <f>IF((COUNTBLANK(K50:K50)=1),"-",IF(K50&gt;K46,"W",IF(K50=K46,"D","L")))</f>
        <v>-</v>
      </c>
      <c r="N50" s="29"/>
      <c r="O50" s="19">
        <f>+N45</f>
        <v>0</v>
      </c>
      <c r="P50" s="25" t="str">
        <f>IF((COUNTBLANK(N50:N50)=1),"-",IF(N50&gt;N45,"W",IF(N50=N45,"D","L")))</f>
        <v>-</v>
      </c>
      <c r="Q50" s="29"/>
      <c r="R50" s="19">
        <f>Q47</f>
        <v>0</v>
      </c>
      <c r="S50" s="25" t="str">
        <f>IF((COUNTBLANK(Q50:Q50)=1),"-",IF(Q50&gt;Q47,"W",IF(Q50=Q47,"D","L")))</f>
        <v>-</v>
      </c>
      <c r="T50" s="29"/>
      <c r="U50" s="19">
        <f>+T48</f>
        <v>0</v>
      </c>
      <c r="V50" s="19" t="str">
        <f>IF((COUNTBLANK(T50:T50)=1),"-",IF(T50&gt;T48,"W",IF(T50=T48,"D","L")))</f>
        <v>-</v>
      </c>
      <c r="W50" s="29"/>
      <c r="X50" s="19">
        <f>+W49</f>
        <v>0</v>
      </c>
      <c r="Y50" s="25" t="str">
        <f>IF((COUNTBLANK(W50:W50)=1),"-",IF(W50&gt;W49,"W",IF(W50=W49,"D","L")))</f>
        <v>-</v>
      </c>
      <c r="Z50" s="29"/>
      <c r="AA50" s="19">
        <f>+Z46</f>
        <v>0</v>
      </c>
      <c r="AB50" s="19" t="str">
        <f>IF((COUNTBLANK(Z50:Z50)=1),"-",IF(Z50&gt;Z46,"W",IF(Z50=Z46,"D","L")))</f>
        <v>-</v>
      </c>
      <c r="AC50" s="29"/>
      <c r="AD50" s="19">
        <f>+AC45</f>
        <v>0</v>
      </c>
      <c r="AE50" s="25" t="str">
        <f>IF((COUNTBLANK(AC50:AC50)=1),"-",IF(AC50&gt;AC45,"W",IF(AC50=AC45,"D","L")))</f>
        <v>-</v>
      </c>
      <c r="AG50" s="17">
        <f t="shared" si="28"/>
        <v>0</v>
      </c>
      <c r="AH50" s="33">
        <f t="shared" si="29"/>
        <v>0</v>
      </c>
      <c r="AI50" s="36">
        <f t="shared" si="30"/>
        <v>0</v>
      </c>
      <c r="AJ50" s="19">
        <f t="shared" si="31"/>
        <v>0</v>
      </c>
      <c r="AK50" s="36">
        <f t="shared" si="32"/>
        <v>0</v>
      </c>
      <c r="AL50" s="19">
        <f t="shared" si="33"/>
        <v>0</v>
      </c>
      <c r="AM50" s="36">
        <f t="shared" si="34"/>
        <v>0</v>
      </c>
      <c r="AN50" s="23"/>
      <c r="AO50" s="20"/>
    </row>
    <row r="51" spans="1:41" ht="21" customHeight="1">
      <c r="A51" s="17"/>
      <c r="B51" s="29"/>
      <c r="C51" s="19"/>
      <c r="D51" s="25"/>
      <c r="E51" s="18"/>
      <c r="F51" s="19"/>
      <c r="G51" s="19"/>
      <c r="H51" s="29"/>
      <c r="I51" s="19"/>
      <c r="J51" s="25"/>
      <c r="K51" s="18"/>
      <c r="L51" s="19"/>
      <c r="M51" s="19"/>
      <c r="N51" s="29"/>
      <c r="O51" s="19"/>
      <c r="P51" s="25"/>
      <c r="Q51" s="29"/>
      <c r="R51" s="19"/>
      <c r="S51" s="25"/>
      <c r="T51" s="18"/>
      <c r="U51" s="19"/>
      <c r="V51" s="19"/>
      <c r="W51" s="29"/>
      <c r="X51" s="19"/>
      <c r="Y51" s="25"/>
      <c r="Z51" s="18"/>
      <c r="AA51" s="19"/>
      <c r="AB51" s="19"/>
      <c r="AC51" s="29"/>
      <c r="AD51" s="19"/>
      <c r="AE51" s="25"/>
      <c r="AG51" s="24"/>
      <c r="AH51" s="33"/>
      <c r="AI51" s="36"/>
      <c r="AJ51" s="19"/>
      <c r="AK51" s="36"/>
      <c r="AL51" s="19"/>
      <c r="AM51" s="36"/>
      <c r="AN51" s="23"/>
      <c r="AO51" s="20"/>
    </row>
    <row r="52" spans="1:41" ht="21" customHeight="1">
      <c r="A52" s="38"/>
      <c r="B52" s="39"/>
      <c r="C52" s="40"/>
      <c r="D52" s="41"/>
      <c r="E52" s="42"/>
      <c r="F52" s="40"/>
      <c r="G52" s="40"/>
      <c r="H52" s="39"/>
      <c r="I52" s="40"/>
      <c r="J52" s="41"/>
      <c r="K52" s="42"/>
      <c r="L52" s="40"/>
      <c r="M52" s="40"/>
      <c r="N52" s="39"/>
      <c r="O52" s="40"/>
      <c r="P52" s="41"/>
      <c r="Q52" s="39"/>
      <c r="R52" s="40"/>
      <c r="S52" s="41"/>
      <c r="T52" s="42"/>
      <c r="U52" s="40"/>
      <c r="V52" s="40"/>
      <c r="W52" s="39"/>
      <c r="X52" s="40"/>
      <c r="Y52" s="41"/>
      <c r="Z52" s="42"/>
      <c r="AA52" s="40"/>
      <c r="AB52" s="40"/>
      <c r="AC52" s="39"/>
      <c r="AD52" s="40"/>
      <c r="AE52" s="41"/>
      <c r="AG52" s="38"/>
      <c r="AH52" s="43"/>
      <c r="AI52" s="44"/>
      <c r="AJ52" s="40"/>
      <c r="AK52" s="44"/>
      <c r="AL52" s="40">
        <f>SUM(AL45:AL50)</f>
        <v>0</v>
      </c>
      <c r="AM52" s="44"/>
      <c r="AN52" s="45"/>
      <c r="AO52" s="46"/>
    </row>
    <row r="54" ht="21" customHeight="1">
      <c r="X54" s="1" t="s">
        <v>35</v>
      </c>
    </row>
  </sheetData>
  <sheetProtection/>
  <mergeCells count="51">
    <mergeCell ref="X23:Y23"/>
    <mergeCell ref="AA23:AB23"/>
    <mergeCell ref="AA3:AB3"/>
    <mergeCell ref="L3:M3"/>
    <mergeCell ref="X13:Y13"/>
    <mergeCell ref="R3:S3"/>
    <mergeCell ref="C13:D13"/>
    <mergeCell ref="F13:G13"/>
    <mergeCell ref="I13:J13"/>
    <mergeCell ref="L13:M13"/>
    <mergeCell ref="O13:P13"/>
    <mergeCell ref="C3:D3"/>
    <mergeCell ref="F3:G3"/>
    <mergeCell ref="I3:J3"/>
    <mergeCell ref="O3:P3"/>
    <mergeCell ref="AD23:AE23"/>
    <mergeCell ref="R33:S33"/>
    <mergeCell ref="U3:V3"/>
    <mergeCell ref="X33:Y33"/>
    <mergeCell ref="AA33:AB33"/>
    <mergeCell ref="U13:V13"/>
    <mergeCell ref="AA13:AB13"/>
    <mergeCell ref="R23:S23"/>
    <mergeCell ref="AD3:AE3"/>
    <mergeCell ref="X3:Y3"/>
    <mergeCell ref="F23:G23"/>
    <mergeCell ref="I23:J23"/>
    <mergeCell ref="L23:M23"/>
    <mergeCell ref="O23:P23"/>
    <mergeCell ref="R13:S13"/>
    <mergeCell ref="U23:V23"/>
    <mergeCell ref="A1:AE1"/>
    <mergeCell ref="AD33:AE33"/>
    <mergeCell ref="C33:D33"/>
    <mergeCell ref="F33:G33"/>
    <mergeCell ref="I33:J33"/>
    <mergeCell ref="L33:M33"/>
    <mergeCell ref="O33:P33"/>
    <mergeCell ref="U33:V33"/>
    <mergeCell ref="AD13:AE13"/>
    <mergeCell ref="C23:D23"/>
    <mergeCell ref="U43:V43"/>
    <mergeCell ref="X43:Y43"/>
    <mergeCell ref="AA43:AB43"/>
    <mergeCell ref="AD43:AE43"/>
    <mergeCell ref="C43:D43"/>
    <mergeCell ref="F43:G43"/>
    <mergeCell ref="I43:J43"/>
    <mergeCell ref="L43:M43"/>
    <mergeCell ref="O43:P43"/>
    <mergeCell ref="R43:S43"/>
  </mergeCells>
  <printOptions/>
  <pageMargins left="0.16" right="0.16" top="0.21" bottom="0.21" header="0.30000000000000004" footer="0.5"/>
  <pageSetup fitToHeight="1" fitToWidth="1" horizontalDpi="300" verticalDpi="300" orientation="landscape" paperSize="9" scale="43"/>
  <colBreaks count="1" manualBreakCount="1"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</dc:creator>
  <cp:keywords/>
  <dc:description/>
  <cp:lastModifiedBy>trish billany</cp:lastModifiedBy>
  <cp:lastPrinted>2020-02-28T19:41:36Z</cp:lastPrinted>
  <dcterms:created xsi:type="dcterms:W3CDTF">2011-03-16T19:27:34Z</dcterms:created>
  <dcterms:modified xsi:type="dcterms:W3CDTF">2022-01-31T11:57:56Z</dcterms:modified>
  <cp:category/>
  <cp:version/>
  <cp:contentType/>
  <cp:contentStatus/>
</cp:coreProperties>
</file>