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0" windowHeight="2052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<sst xmlns="http://schemas.openxmlformats.org/spreadsheetml/2006/main" count="571" uniqueCount="83">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</sst>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B76" sqref="B76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28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293</v>
      </c>
      <c r="D5" s="28" t="str">
        <f>IF((COUNTBLANK(B5:B5)=1),"-",IF(B5&gt;B6,"W",IF(B5=B6,"D","L")))</f>
        <v>W</v>
      </c>
      <c r="E5" s="29"/>
      <c r="F5" s="5">
        <f>+E7</f>
        <v>0</v>
      </c>
      <c r="G5" s="5" t="str">
        <f>IF((COUNTBLANK(E5:E5)=1),"-",IF(E5&gt;E7,"W",IF(E5=E7,"D","L")))</f>
        <v>-</v>
      </c>
      <c r="H5" s="29"/>
      <c r="I5" s="5">
        <f>+H8</f>
        <v>0</v>
      </c>
      <c r="J5" s="28" t="str">
        <f>IF((COUNTBLANK(H5:H5)=1),"-",IF(H5&gt;H8,"W",IF(H5=H8,"D","L")))</f>
        <v>-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1</v>
      </c>
      <c r="AI5" s="36">
        <f aca="true" t="shared" si="2" ref="AI5:AI10">COUNTIF(A5:AE5,"W")</f>
        <v>1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2</v>
      </c>
      <c r="AM5" s="36">
        <f aca="true" t="shared" si="6" ref="AM5:AM10">SUM(B5,E5,H5,K5,N5,Q5,T5,W5,Z5,AC5)</f>
        <v>299</v>
      </c>
      <c r="AN5" s="50"/>
      <c r="AO5" s="20"/>
      <c r="AY5" s="22"/>
    </row>
    <row r="6" spans="1:51" ht="21" customHeight="1">
      <c r="A6" s="37" t="s">
        <v>38</v>
      </c>
      <c r="B6" s="29">
        <v>293</v>
      </c>
      <c r="C6" s="19">
        <f>B5</f>
        <v>299</v>
      </c>
      <c r="D6" s="25" t="str">
        <f>IF((COUNTBLANK(B6:B6)=1),"-",IF(B6&gt;B5,"W",IF(B6=B5,"D","L")))</f>
        <v>L</v>
      </c>
      <c r="E6" s="29"/>
      <c r="F6" s="19">
        <f>+E9</f>
        <v>0</v>
      </c>
      <c r="G6" s="19" t="str">
        <f>IF((COUNTBLANK(E6:E6)=1),"-",IF(E6&gt;E9,"W",IF(E6=E9,"D","L")))</f>
        <v>-</v>
      </c>
      <c r="H6" s="29"/>
      <c r="I6" s="19">
        <f>+H7</f>
        <v>0</v>
      </c>
      <c r="J6" s="25" t="str">
        <f>IF((COUNTBLANK(H6:H6)=1),"-",IF(H6&gt;H7,"W",IF(H6=H7,"D","L")))</f>
        <v>-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37" t="str">
        <f t="shared" si="0"/>
        <v>D Evans</v>
      </c>
      <c r="AH6" s="33">
        <f t="shared" si="1"/>
        <v>1</v>
      </c>
      <c r="AI6" s="36">
        <f t="shared" si="2"/>
        <v>0</v>
      </c>
      <c r="AJ6" s="19">
        <f t="shared" si="3"/>
        <v>0</v>
      </c>
      <c r="AK6" s="36">
        <f t="shared" si="4"/>
        <v>1</v>
      </c>
      <c r="AL6" s="19">
        <f t="shared" si="5"/>
        <v>0</v>
      </c>
      <c r="AM6" s="36">
        <f t="shared" si="6"/>
        <v>293</v>
      </c>
      <c r="AN6" s="50"/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/>
      <c r="F7" s="19">
        <f>+E5</f>
        <v>0</v>
      </c>
      <c r="G7" s="19" t="str">
        <f>IF((COUNTBLANK(E7:E7)=1),"-",IF(E7&gt;E5,"W",IF(E7=E5,"D","L")))</f>
        <v>-</v>
      </c>
      <c r="H7" s="29"/>
      <c r="I7" s="19">
        <f>+H6</f>
        <v>0</v>
      </c>
      <c r="J7" s="25" t="str">
        <f>IF((COUNTBLANK(H7:H7)=1),"-",IF(H7&gt;H6,"W",IF(H7=H6,"D","L")))</f>
        <v>-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1</v>
      </c>
      <c r="AI7" s="36">
        <f t="shared" si="2"/>
        <v>0</v>
      </c>
      <c r="AJ7" s="19">
        <f t="shared" si="3"/>
        <v>0</v>
      </c>
      <c r="AK7" s="36">
        <f t="shared" si="4"/>
        <v>1</v>
      </c>
      <c r="AL7" s="19">
        <f t="shared" si="5"/>
        <v>0</v>
      </c>
      <c r="AM7" s="36">
        <f t="shared" si="6"/>
        <v>290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/>
      <c r="F8" s="19">
        <f>+E10</f>
        <v>0</v>
      </c>
      <c r="G8" s="19" t="str">
        <f>IF((COUNTBLANK(E8:E8)=1),"-",IF(E8&gt;E10,"W",IF(E8=E10,"D","L")))</f>
        <v>-</v>
      </c>
      <c r="H8" s="29"/>
      <c r="I8" s="19">
        <f>+H5</f>
        <v>0</v>
      </c>
      <c r="J8" s="25" t="str">
        <f>IF((COUNTBLANK(H8:H8)=1),"-",IF(H8&gt;H5,"W",IF(H8=H5,"D","L")))</f>
        <v>-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1</v>
      </c>
      <c r="AI8" s="36">
        <f t="shared" si="2"/>
        <v>1</v>
      </c>
      <c r="AJ8" s="19">
        <f t="shared" si="3"/>
        <v>0</v>
      </c>
      <c r="AK8" s="36">
        <f t="shared" si="4"/>
        <v>0</v>
      </c>
      <c r="AL8" s="19">
        <f t="shared" si="5"/>
        <v>2</v>
      </c>
      <c r="AM8" s="36">
        <f t="shared" si="6"/>
        <v>296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/>
      <c r="F9" s="19">
        <f>+E6</f>
        <v>0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1</v>
      </c>
      <c r="AI9" s="36">
        <f t="shared" si="2"/>
        <v>0</v>
      </c>
      <c r="AJ9" s="19">
        <f t="shared" si="3"/>
        <v>0</v>
      </c>
      <c r="AK9" s="36">
        <f t="shared" si="4"/>
        <v>1</v>
      </c>
      <c r="AL9" s="19">
        <f t="shared" si="5"/>
        <v>0</v>
      </c>
      <c r="AM9" s="36">
        <f t="shared" si="6"/>
        <v>293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/>
      <c r="F10" s="19">
        <f>+E8</f>
        <v>0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1</v>
      </c>
      <c r="AI10" s="36">
        <f t="shared" si="2"/>
        <v>1</v>
      </c>
      <c r="AJ10" s="19">
        <f t="shared" si="3"/>
        <v>0</v>
      </c>
      <c r="AK10" s="36">
        <f t="shared" si="4"/>
        <v>0</v>
      </c>
      <c r="AL10" s="19">
        <f t="shared" si="5"/>
        <v>2</v>
      </c>
      <c r="AM10" s="36">
        <f t="shared" si="6"/>
        <v>293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6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28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/>
      <c r="F15" s="5">
        <f>+E17</f>
        <v>0</v>
      </c>
      <c r="G15" s="5" t="str">
        <f>IF((COUNTBLANK(E15:E15)=1),"-",IF(E15&gt;E17,"W",IF(E15=E17,"D","L")))</f>
        <v>-</v>
      </c>
      <c r="H15" s="29"/>
      <c r="I15" s="5">
        <f>+H18</f>
        <v>0</v>
      </c>
      <c r="J15" s="28" t="str">
        <f>IF((COUNTBLANK(H15:H15)=1),"-",IF(H15&gt;H18,"W",IF(H15=H18,"D","L")))</f>
        <v>-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1</v>
      </c>
      <c r="AI15" s="36">
        <f aca="true" t="shared" si="9" ref="AI15:AI20">COUNTIF(A15:AE15,"W")</f>
        <v>1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2</v>
      </c>
      <c r="AM15" s="36">
        <f aca="true" t="shared" si="13" ref="AM15:AM20">SUM(B15,E15,H15,K15,N15,Q15,T15,W15,Z15,AC15)</f>
        <v>295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/>
      <c r="F16" s="19">
        <f>+E19</f>
        <v>0</v>
      </c>
      <c r="G16" s="19" t="str">
        <f>IF((COUNTBLANK(E16:E16)=1),"-",IF(E16&gt;E19,"W",IF(E16=E19,"D","L")))</f>
        <v>-</v>
      </c>
      <c r="H16" s="29"/>
      <c r="I16" s="19">
        <f>+H17</f>
        <v>0</v>
      </c>
      <c r="J16" s="25" t="str">
        <f>IF((COUNTBLANK(H16:H16)=1),"-",IF(H16&gt;H17,"W",IF(H16=H17,"D","L")))</f>
        <v>-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1</v>
      </c>
      <c r="AI16" s="36">
        <f t="shared" si="9"/>
        <v>0</v>
      </c>
      <c r="AJ16" s="19">
        <f t="shared" si="10"/>
        <v>0</v>
      </c>
      <c r="AK16" s="36">
        <f t="shared" si="11"/>
        <v>1</v>
      </c>
      <c r="AL16" s="19">
        <f t="shared" si="12"/>
        <v>0</v>
      </c>
      <c r="AM16" s="36">
        <f t="shared" si="13"/>
        <v>291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/>
      <c r="F17" s="19">
        <f>+E15</f>
        <v>0</v>
      </c>
      <c r="G17" s="19" t="str">
        <f>IF((COUNTBLANK(E17:E17)=1),"-",IF(E17&gt;E15,"W",IF(E17=E15,"D","L")))</f>
        <v>-</v>
      </c>
      <c r="H17" s="29"/>
      <c r="I17" s="19">
        <f>+H16</f>
        <v>0</v>
      </c>
      <c r="J17" s="25" t="str">
        <f>IF((COUNTBLANK(H17:H17)=1),"-",IF(H17&gt;H16,"W",IF(H17=H16,"D","L")))</f>
        <v>-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1</v>
      </c>
      <c r="AI17" s="36">
        <f t="shared" si="9"/>
        <v>0</v>
      </c>
      <c r="AJ17" s="19">
        <f t="shared" si="10"/>
        <v>0</v>
      </c>
      <c r="AK17" s="36">
        <f t="shared" si="11"/>
        <v>1</v>
      </c>
      <c r="AL17" s="19">
        <f t="shared" si="12"/>
        <v>0</v>
      </c>
      <c r="AM17" s="36">
        <f t="shared" si="13"/>
        <v>282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/>
      <c r="F18" s="19">
        <f>+E20</f>
        <v>0</v>
      </c>
      <c r="G18" s="19" t="str">
        <f>IF((COUNTBLANK(E18:E18)=1),"-",IF(E18&gt;E20,"W",IF(E18=E20,"D","L")))</f>
        <v>-</v>
      </c>
      <c r="H18" s="29"/>
      <c r="I18" s="19">
        <f>+H15</f>
        <v>0</v>
      </c>
      <c r="J18" s="25" t="str">
        <f>IF((COUNTBLANK(H18:H18)=1),"-",IF(H18&gt;H15,"W",IF(H18=H15,"D","L")))</f>
        <v>-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1</v>
      </c>
      <c r="AI18" s="36">
        <f t="shared" si="9"/>
        <v>1</v>
      </c>
      <c r="AJ18" s="19">
        <f t="shared" si="10"/>
        <v>0</v>
      </c>
      <c r="AK18" s="36">
        <f t="shared" si="11"/>
        <v>0</v>
      </c>
      <c r="AL18" s="19">
        <f t="shared" si="12"/>
        <v>2</v>
      </c>
      <c r="AM18" s="36">
        <f t="shared" si="13"/>
        <v>292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/>
      <c r="F19" s="19">
        <f>+E16</f>
        <v>0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1</v>
      </c>
      <c r="AI19" s="36">
        <f t="shared" si="9"/>
        <v>0</v>
      </c>
      <c r="AJ19" s="19">
        <f t="shared" si="10"/>
        <v>0</v>
      </c>
      <c r="AK19" s="36">
        <f t="shared" si="11"/>
        <v>1</v>
      </c>
      <c r="AL19" s="19">
        <f t="shared" si="12"/>
        <v>0</v>
      </c>
      <c r="AM19" s="36">
        <f t="shared" si="13"/>
        <v>279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/>
      <c r="F20" s="19">
        <f>+E18</f>
        <v>0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1</v>
      </c>
      <c r="AI20" s="36">
        <f t="shared" si="9"/>
        <v>1</v>
      </c>
      <c r="AJ20" s="19">
        <f t="shared" si="10"/>
        <v>0</v>
      </c>
      <c r="AK20" s="36">
        <f t="shared" si="11"/>
        <v>0</v>
      </c>
      <c r="AL20" s="19">
        <f t="shared" si="12"/>
        <v>2</v>
      </c>
      <c r="AM20" s="36">
        <f t="shared" si="13"/>
        <v>293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6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28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/>
      <c r="F25" s="5">
        <f>+E27</f>
        <v>0</v>
      </c>
      <c r="G25" s="5" t="str">
        <f>IF((COUNTBLANK(E25:E25)=1),"-",IF(E25&gt;E27,"W",IF(E25=E27,"D","L")))</f>
        <v>-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1</v>
      </c>
      <c r="AI25" s="36">
        <f aca="true" t="shared" si="16" ref="AI25:AI30">COUNTIF(A25:AE25,"W")</f>
        <v>1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2</v>
      </c>
      <c r="AM25" s="36">
        <f aca="true" t="shared" si="20" ref="AM25:AM30">SUM(B25,E25,H25,K25,N25,Q25,T25,W25,Z25,AC25)</f>
        <v>292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/>
      <c r="F26" s="19">
        <f>+E29</f>
        <v>0</v>
      </c>
      <c r="G26" s="19" t="str">
        <f>IF((COUNTBLANK(E26:E26)=1),"-",IF(E26&gt;E29,"W",IF(E26=E29,"D","L")))</f>
        <v>-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1</v>
      </c>
      <c r="AI26" s="36">
        <f t="shared" si="16"/>
        <v>0</v>
      </c>
      <c r="AJ26" s="19">
        <f t="shared" si="17"/>
        <v>0</v>
      </c>
      <c r="AK26" s="36">
        <f t="shared" si="18"/>
        <v>1</v>
      </c>
      <c r="AL26" s="19">
        <f t="shared" si="19"/>
        <v>0</v>
      </c>
      <c r="AM26" s="36">
        <f t="shared" si="20"/>
        <v>279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/>
      <c r="F27" s="19">
        <f>+E25</f>
        <v>0</v>
      </c>
      <c r="G27" s="19" t="str">
        <f>IF((COUNTBLANK(E27:E27)=1),"-",IF(E27&gt;E25,"W",IF(E27=E25,"D","L")))</f>
        <v>-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1</v>
      </c>
      <c r="AI27" s="36">
        <f t="shared" si="16"/>
        <v>0</v>
      </c>
      <c r="AJ27" s="19">
        <f t="shared" si="17"/>
        <v>1</v>
      </c>
      <c r="AK27" s="36">
        <f t="shared" si="18"/>
        <v>0</v>
      </c>
      <c r="AL27" s="19">
        <f t="shared" si="19"/>
        <v>1</v>
      </c>
      <c r="AM27" s="36">
        <f t="shared" si="20"/>
        <v>276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/>
      <c r="F28" s="19">
        <f>+E30</f>
        <v>0</v>
      </c>
      <c r="G28" s="19" t="str">
        <f>IF((COUNTBLANK(E28:E28)=1),"-",IF(E28&gt;E30,"W",IF(E28=E30,"D","L")))</f>
        <v>-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1</v>
      </c>
      <c r="AI28" s="36">
        <f t="shared" si="16"/>
        <v>0</v>
      </c>
      <c r="AJ28" s="19">
        <f t="shared" si="17"/>
        <v>0</v>
      </c>
      <c r="AK28" s="36">
        <f t="shared" si="18"/>
        <v>1</v>
      </c>
      <c r="AL28" s="19">
        <f t="shared" si="19"/>
        <v>0</v>
      </c>
      <c r="AM28" s="36">
        <f t="shared" si="20"/>
        <v>284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/>
      <c r="F29" s="19">
        <f>+E26</f>
        <v>0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1</v>
      </c>
      <c r="AI29" s="36">
        <f t="shared" si="16"/>
        <v>1</v>
      </c>
      <c r="AJ29" s="19">
        <f t="shared" si="17"/>
        <v>0</v>
      </c>
      <c r="AK29" s="36">
        <f t="shared" si="18"/>
        <v>0</v>
      </c>
      <c r="AL29" s="19">
        <f t="shared" si="19"/>
        <v>2</v>
      </c>
      <c r="AM29" s="36">
        <f t="shared" si="20"/>
        <v>289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/>
      <c r="F30" s="19">
        <f>+E28</f>
        <v>0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1</v>
      </c>
      <c r="AI30" s="36">
        <f t="shared" si="16"/>
        <v>0</v>
      </c>
      <c r="AJ30" s="19">
        <f t="shared" si="17"/>
        <v>1</v>
      </c>
      <c r="AK30" s="36">
        <f t="shared" si="18"/>
        <v>0</v>
      </c>
      <c r="AL30" s="19">
        <f t="shared" si="19"/>
        <v>1</v>
      </c>
      <c r="AM30" s="36">
        <f t="shared" si="20"/>
        <v>276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6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28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1</v>
      </c>
      <c r="AI35" s="36">
        <f aca="true" t="shared" si="23" ref="AI35:AI40">COUNTIF(A35:AE35,"W")</f>
        <v>1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2</v>
      </c>
      <c r="AM35" s="36">
        <f aca="true" t="shared" si="27" ref="AM35:AM40">SUM(B35,E35,H35,K35,N35,Q35,T35,W35,Z35,AC35)</f>
        <v>290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1</v>
      </c>
      <c r="AI36" s="36">
        <f t="shared" si="23"/>
        <v>0</v>
      </c>
      <c r="AJ36" s="19">
        <f t="shared" si="24"/>
        <v>0</v>
      </c>
      <c r="AK36" s="36">
        <f t="shared" si="25"/>
        <v>1</v>
      </c>
      <c r="AL36" s="19">
        <f t="shared" si="26"/>
        <v>0</v>
      </c>
      <c r="AM36" s="36">
        <f t="shared" si="27"/>
        <v>288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1</v>
      </c>
      <c r="AI37" s="36">
        <f t="shared" si="23"/>
        <v>1</v>
      </c>
      <c r="AJ37" s="19">
        <f t="shared" si="24"/>
        <v>0</v>
      </c>
      <c r="AK37" s="36">
        <f t="shared" si="25"/>
        <v>0</v>
      </c>
      <c r="AL37" s="19">
        <f t="shared" si="26"/>
        <v>2</v>
      </c>
      <c r="AM37" s="36">
        <f t="shared" si="27"/>
        <v>284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1</v>
      </c>
      <c r="AI38" s="36">
        <f t="shared" si="23"/>
        <v>0</v>
      </c>
      <c r="AJ38" s="19">
        <f t="shared" si="24"/>
        <v>0</v>
      </c>
      <c r="AK38" s="36">
        <f t="shared" si="25"/>
        <v>1</v>
      </c>
      <c r="AL38" s="19">
        <f t="shared" si="26"/>
        <v>0</v>
      </c>
      <c r="AM38" s="36">
        <f t="shared" si="27"/>
        <v>284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1</v>
      </c>
      <c r="AI39" s="36">
        <f t="shared" si="23"/>
        <v>1</v>
      </c>
      <c r="AJ39" s="19">
        <f t="shared" si="24"/>
        <v>0</v>
      </c>
      <c r="AK39" s="36">
        <f t="shared" si="25"/>
        <v>0</v>
      </c>
      <c r="AL39" s="19">
        <f t="shared" si="26"/>
        <v>2</v>
      </c>
      <c r="AM39" s="36">
        <f t="shared" si="27"/>
        <v>294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1</v>
      </c>
      <c r="AI40" s="36">
        <f t="shared" si="23"/>
        <v>0</v>
      </c>
      <c r="AJ40" s="19">
        <f t="shared" si="24"/>
        <v>0</v>
      </c>
      <c r="AK40" s="36">
        <f t="shared" si="25"/>
        <v>1</v>
      </c>
      <c r="AL40" s="19">
        <f t="shared" si="26"/>
        <v>0</v>
      </c>
      <c r="AM40" s="36">
        <f t="shared" si="27"/>
        <v>282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6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28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1</v>
      </c>
      <c r="AI45" s="36">
        <f aca="true" t="shared" si="30" ref="AI45:AI50">COUNTIF(A45:AE45,"W")</f>
        <v>0</v>
      </c>
      <c r="AJ45" s="19">
        <f aca="true" t="shared" si="31" ref="AJ45:AJ50">COUNTIF(B45:AE45,"D")</f>
        <v>1</v>
      </c>
      <c r="AK45" s="36">
        <f aca="true" t="shared" si="32" ref="AK45:AK50">COUNTIF(A45:AE45,"L")</f>
        <v>0</v>
      </c>
      <c r="AL45" s="19">
        <f aca="true" t="shared" si="33" ref="AL45:AL50">AI45*2+AJ45</f>
        <v>1</v>
      </c>
      <c r="AM45" s="36">
        <f aca="true" t="shared" si="34" ref="AM45:AM50">SUM(B45,E45,H45,K45,N45,Q45,T45,W45,Z45,AC45)</f>
        <v>286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1</v>
      </c>
      <c r="AI46" s="36">
        <f t="shared" si="30"/>
        <v>0</v>
      </c>
      <c r="AJ46" s="19">
        <f t="shared" si="31"/>
        <v>1</v>
      </c>
      <c r="AK46" s="36">
        <f t="shared" si="32"/>
        <v>0</v>
      </c>
      <c r="AL46" s="19">
        <f t="shared" si="33"/>
        <v>1</v>
      </c>
      <c r="AM46" s="36">
        <f t="shared" si="34"/>
        <v>286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1</v>
      </c>
      <c r="AI47" s="36">
        <f t="shared" si="30"/>
        <v>1</v>
      </c>
      <c r="AJ47" s="19">
        <f t="shared" si="31"/>
        <v>0</v>
      </c>
      <c r="AK47" s="36">
        <f t="shared" si="32"/>
        <v>0</v>
      </c>
      <c r="AL47" s="19">
        <f t="shared" si="33"/>
        <v>2</v>
      </c>
      <c r="AM47" s="36">
        <f t="shared" si="34"/>
        <v>280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1</v>
      </c>
      <c r="AI48" s="36">
        <f t="shared" si="30"/>
        <v>1</v>
      </c>
      <c r="AJ48" s="19">
        <f t="shared" si="31"/>
        <v>0</v>
      </c>
      <c r="AK48" s="36">
        <f t="shared" si="32"/>
        <v>0</v>
      </c>
      <c r="AL48" s="19">
        <f t="shared" si="33"/>
        <v>2</v>
      </c>
      <c r="AM48" s="36">
        <f t="shared" si="34"/>
        <v>287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1</v>
      </c>
      <c r="AI50" s="36">
        <f t="shared" si="30"/>
        <v>0</v>
      </c>
      <c r="AJ50" s="19">
        <f t="shared" si="31"/>
        <v>0</v>
      </c>
      <c r="AK50" s="36">
        <f t="shared" si="32"/>
        <v>1</v>
      </c>
      <c r="AL50" s="19">
        <f t="shared" si="33"/>
        <v>0</v>
      </c>
      <c r="AM50" s="36">
        <f t="shared" si="34"/>
        <v>271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6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2">
        <v>43387</v>
      </c>
      <c r="D53" s="53"/>
      <c r="E53" s="48" t="s">
        <v>17</v>
      </c>
      <c r="F53" s="52">
        <v>43401</v>
      </c>
      <c r="G53" s="53"/>
      <c r="H53" s="48" t="s">
        <v>18</v>
      </c>
      <c r="I53" s="52">
        <v>43415</v>
      </c>
      <c r="J53" s="53"/>
      <c r="K53" s="48" t="s">
        <v>28</v>
      </c>
      <c r="L53" s="52">
        <v>43429</v>
      </c>
      <c r="M53" s="53"/>
      <c r="N53" s="48" t="s">
        <v>19</v>
      </c>
      <c r="O53" s="52">
        <v>43443</v>
      </c>
      <c r="P53" s="53"/>
      <c r="Q53" s="48" t="s">
        <v>20</v>
      </c>
      <c r="R53" s="52">
        <v>43457</v>
      </c>
      <c r="S53" s="53"/>
      <c r="T53" s="48" t="s">
        <v>21</v>
      </c>
      <c r="U53" s="52">
        <v>43471</v>
      </c>
      <c r="V53" s="53"/>
      <c r="W53" s="48" t="s">
        <v>22</v>
      </c>
      <c r="X53" s="52">
        <v>43485</v>
      </c>
      <c r="Y53" s="53"/>
      <c r="Z53" s="48" t="s">
        <v>23</v>
      </c>
      <c r="AA53" s="52">
        <v>43499</v>
      </c>
      <c r="AB53" s="53"/>
      <c r="AC53" s="49" t="s">
        <v>24</v>
      </c>
      <c r="AD53" s="52">
        <v>43513</v>
      </c>
      <c r="AE53" s="53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/>
      <c r="F55" s="5">
        <f>+E57</f>
        <v>0</v>
      </c>
      <c r="G55" s="5" t="str">
        <f>IF((COUNTBLANK(E55:E55)=1),"-",IF(E55&gt;E57,"W",IF(E55=E57,"D","L")))</f>
        <v>-</v>
      </c>
      <c r="H55" s="29"/>
      <c r="I55" s="5">
        <f>+H58</f>
        <v>0</v>
      </c>
      <c r="J55" s="28" t="str">
        <f>IF((COUNTBLANK(H55:H55)=1),"-",IF(H55&gt;H58,"W",IF(H55=H58,"D","L")))</f>
        <v>-</v>
      </c>
      <c r="K55" s="29"/>
      <c r="L55" s="5">
        <f>+K59</f>
        <v>0</v>
      </c>
      <c r="M55" s="5" t="str">
        <f>IF((COUNTBLANK(K55:K55)=1),"-",IF(K55&gt;K59,"W",IF(K55=K59,"D","L")))</f>
        <v>-</v>
      </c>
      <c r="N55" s="29"/>
      <c r="O55" s="5">
        <f>+N60</f>
        <v>0</v>
      </c>
      <c r="P55" s="28" t="str">
        <f>IF((COUNTBLANK(N55:N55)=1),"-",IF(N55&gt;N60,"W",IF(N55=N60,"D","L")))</f>
        <v>-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1</v>
      </c>
      <c r="AI55" s="36">
        <f aca="true" t="shared" si="37" ref="AI55:AI60">COUNTIF(A55:AE55,"W")</f>
        <v>1</v>
      </c>
      <c r="AJ55" s="19">
        <f aca="true" t="shared" si="38" ref="AJ55:AJ60">COUNTIF(B55:AE55,"D")</f>
        <v>0</v>
      </c>
      <c r="AK55" s="36">
        <f aca="true" t="shared" si="39" ref="AK55:AK60">COUNTIF(A55:AE55,"L")</f>
        <v>0</v>
      </c>
      <c r="AL55" s="19">
        <f aca="true" t="shared" si="40" ref="AL55:AL60">AI55*2+AJ55</f>
        <v>2</v>
      </c>
      <c r="AM55" s="36">
        <f aca="true" t="shared" si="41" ref="AM55:AM60">SUM(B55,E55,H55,K55,N55,Q55,T55,W55,Z55,AC55)</f>
        <v>289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/>
      <c r="F56" s="19">
        <f>+E59</f>
        <v>0</v>
      </c>
      <c r="G56" s="19" t="str">
        <f>IF((COUNTBLANK(E56:E56)=1),"-",IF(E56&gt;E59,"W",IF(E56=E59,"D","L")))</f>
        <v>-</v>
      </c>
      <c r="H56" s="29"/>
      <c r="I56" s="19">
        <f>+H57</f>
        <v>0</v>
      </c>
      <c r="J56" s="25" t="str">
        <f>IF((COUNTBLANK(H56:H56)=1),"-",IF(H56&gt;H57,"W",IF(H56=H57,"D","L")))</f>
        <v>-</v>
      </c>
      <c r="K56" s="29"/>
      <c r="L56" s="19">
        <f>+K60</f>
        <v>0</v>
      </c>
      <c r="M56" s="19" t="str">
        <f>IF((COUNTBLANK(K56:K56)=1),"-",IF(K56&gt;K60,"W",IF(K56=K60,"D","L")))</f>
        <v>-</v>
      </c>
      <c r="N56" s="29"/>
      <c r="O56" s="19">
        <f>+N58</f>
        <v>0</v>
      </c>
      <c r="P56" s="25" t="str">
        <f>IF((COUNTBLANK(N56:N56)=1),"-",IF(N56&gt;N58,"W",IF(N56=N58,"D","L")))</f>
        <v>-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1</v>
      </c>
      <c r="AI56" s="36">
        <f t="shared" si="37"/>
        <v>0</v>
      </c>
      <c r="AJ56" s="19">
        <f t="shared" si="38"/>
        <v>0</v>
      </c>
      <c r="AK56" s="36">
        <f t="shared" si="39"/>
        <v>1</v>
      </c>
      <c r="AL56" s="19">
        <f t="shared" si="40"/>
        <v>0</v>
      </c>
      <c r="AM56" s="36">
        <f t="shared" si="41"/>
        <v>270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/>
      <c r="F57" s="19">
        <f>+E55</f>
        <v>0</v>
      </c>
      <c r="G57" s="19" t="str">
        <f>IF((COUNTBLANK(E57:E57)=1),"-",IF(E57&gt;E55,"W",IF(E57=E55,"D","L")))</f>
        <v>-</v>
      </c>
      <c r="H57" s="29"/>
      <c r="I57" s="19">
        <f>+H56</f>
        <v>0</v>
      </c>
      <c r="J57" s="25" t="str">
        <f>IF((COUNTBLANK(H57:H57)=1),"-",IF(H57&gt;H56,"W",IF(H57=H56,"D","L")))</f>
        <v>-</v>
      </c>
      <c r="K57" s="29"/>
      <c r="L57" s="19">
        <f>+K58</f>
        <v>0</v>
      </c>
      <c r="M57" s="19" t="str">
        <f>IF((COUNTBLANK(K57:K57)=1),"-",IF(K57&gt;K58,"W",IF(K57=K58,"D","L")))</f>
        <v>-</v>
      </c>
      <c r="N57" s="29"/>
      <c r="O57" s="19">
        <f>+N59</f>
        <v>0</v>
      </c>
      <c r="P57" s="25" t="str">
        <f>IF((COUNTBLANK(N57:N57)=1),"-",IF(N57&gt;N59,"W",IF(N57=N59,"D","L")))</f>
        <v>-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1</v>
      </c>
      <c r="AI57" s="36">
        <f t="shared" si="37"/>
        <v>1</v>
      </c>
      <c r="AJ57" s="19">
        <f t="shared" si="38"/>
        <v>0</v>
      </c>
      <c r="AK57" s="36">
        <f t="shared" si="39"/>
        <v>0</v>
      </c>
      <c r="AL57" s="19">
        <f t="shared" si="40"/>
        <v>2</v>
      </c>
      <c r="AM57" s="36">
        <f t="shared" si="41"/>
        <v>267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268</v>
      </c>
      <c r="D58" s="25" t="str">
        <f>IF((COUNTBLANK(B58:B58)=1),"-",IF(B58&gt;B59,"W",IF(B58=B59,"D","L")))</f>
        <v>W</v>
      </c>
      <c r="E58" s="29"/>
      <c r="F58" s="19">
        <f>+E60</f>
        <v>0</v>
      </c>
      <c r="G58" s="19" t="str">
        <f>IF((COUNTBLANK(E58:E58)=1),"-",IF(E58&gt;E60,"W",IF(E58=E60,"D","L")))</f>
        <v>-</v>
      </c>
      <c r="H58" s="29"/>
      <c r="I58" s="19">
        <f>+H55</f>
        <v>0</v>
      </c>
      <c r="J58" s="25" t="str">
        <f>IF((COUNTBLANK(H58:H58)=1),"-",IF(H58&gt;H55,"W",IF(H58=H55,"D","L")))</f>
        <v>-</v>
      </c>
      <c r="K58" s="29"/>
      <c r="L58" s="19">
        <f>+K57</f>
        <v>0</v>
      </c>
      <c r="M58" s="19" t="str">
        <f>IF((COUNTBLANK(K58:K58)=1),"-",IF(K58&gt;K57,"W",IF(K58=K57,"D","L")))</f>
        <v>-</v>
      </c>
      <c r="N58" s="29"/>
      <c r="O58" s="19">
        <f>+N56</f>
        <v>0</v>
      </c>
      <c r="P58" s="25" t="str">
        <f>IF((COUNTBLANK(N58:N58)=1),"-",IF(N58&gt;N56,"W",IF(N58=N56,"D","L")))</f>
        <v>-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1</v>
      </c>
      <c r="AI58" s="36">
        <f t="shared" si="37"/>
        <v>1</v>
      </c>
      <c r="AJ58" s="19">
        <f t="shared" si="38"/>
        <v>0</v>
      </c>
      <c r="AK58" s="36">
        <f t="shared" si="39"/>
        <v>0</v>
      </c>
      <c r="AL58" s="19">
        <f t="shared" si="40"/>
        <v>2</v>
      </c>
      <c r="AM58" s="36">
        <f t="shared" si="41"/>
        <v>269</v>
      </c>
      <c r="AN58" s="50"/>
      <c r="AO58" s="20"/>
    </row>
    <row r="59" spans="1:41" ht="21" customHeight="1">
      <c r="A59" s="37" t="s">
        <v>71</v>
      </c>
      <c r="B59" s="29">
        <v>268</v>
      </c>
      <c r="C59" s="19">
        <f>B58</f>
        <v>269</v>
      </c>
      <c r="D59" s="25" t="str">
        <f>IF((COUNTBLANK(B59:B59)=1),"-",IF(B59&gt;B58,"W",IF(B59=B58,"D","L")))</f>
        <v>L</v>
      </c>
      <c r="E59" s="29"/>
      <c r="F59" s="19">
        <f>+E56</f>
        <v>0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0</v>
      </c>
      <c r="M59" s="19" t="str">
        <f>IF((COUNTBLANK(K59:K59)=1),"-",IF(K59&gt;K55,"W",IF(K59=K55,"D","L")))</f>
        <v>-</v>
      </c>
      <c r="N59" s="29"/>
      <c r="O59" s="19">
        <f>+N57</f>
        <v>0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37" t="str">
        <f t="shared" si="35"/>
        <v>A Purcell</v>
      </c>
      <c r="AH59" s="33">
        <f t="shared" si="36"/>
        <v>1</v>
      </c>
      <c r="AI59" s="36">
        <f t="shared" si="37"/>
        <v>0</v>
      </c>
      <c r="AJ59" s="19">
        <f t="shared" si="38"/>
        <v>0</v>
      </c>
      <c r="AK59" s="36">
        <f t="shared" si="39"/>
        <v>1</v>
      </c>
      <c r="AL59" s="19">
        <f t="shared" si="40"/>
        <v>0</v>
      </c>
      <c r="AM59" s="36">
        <f t="shared" si="41"/>
        <v>268</v>
      </c>
      <c r="AN59" s="50"/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0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0</v>
      </c>
      <c r="M60" s="19" t="str">
        <f>IF((COUNTBLANK(K60:K60)=1),"-",IF(K60&gt;K56,"W",IF(K60=K56,"D","L")))</f>
        <v>-</v>
      </c>
      <c r="N60" s="29"/>
      <c r="O60" s="19">
        <f>+N55</f>
        <v>0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6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2">
        <v>43387</v>
      </c>
      <c r="D63" s="53"/>
      <c r="E63" s="48" t="s">
        <v>17</v>
      </c>
      <c r="F63" s="52">
        <v>43401</v>
      </c>
      <c r="G63" s="53"/>
      <c r="H63" s="48" t="s">
        <v>18</v>
      </c>
      <c r="I63" s="52">
        <v>43415</v>
      </c>
      <c r="J63" s="53"/>
      <c r="K63" s="48" t="s">
        <v>28</v>
      </c>
      <c r="L63" s="52">
        <v>43429</v>
      </c>
      <c r="M63" s="53"/>
      <c r="N63" s="48" t="s">
        <v>19</v>
      </c>
      <c r="O63" s="52">
        <v>43443</v>
      </c>
      <c r="P63" s="53"/>
      <c r="Q63" s="48" t="s">
        <v>20</v>
      </c>
      <c r="R63" s="52">
        <v>43457</v>
      </c>
      <c r="S63" s="53"/>
      <c r="T63" s="48" t="s">
        <v>21</v>
      </c>
      <c r="U63" s="52">
        <v>43471</v>
      </c>
      <c r="V63" s="53"/>
      <c r="W63" s="48" t="s">
        <v>22</v>
      </c>
      <c r="X63" s="52">
        <v>43485</v>
      </c>
      <c r="Y63" s="53"/>
      <c r="Z63" s="48" t="s">
        <v>23</v>
      </c>
      <c r="AA63" s="52">
        <v>43499</v>
      </c>
      <c r="AB63" s="53"/>
      <c r="AC63" s="49" t="s">
        <v>24</v>
      </c>
      <c r="AD63" s="52">
        <v>43513</v>
      </c>
      <c r="AE63" s="53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/>
      <c r="F65" s="5">
        <f>+E67</f>
        <v>0</v>
      </c>
      <c r="G65" s="5" t="str">
        <f>IF((COUNTBLANK(E65:E65)=1),"-",IF(E65&gt;E67,"W",IF(E65=E67,"D","L")))</f>
        <v>-</v>
      </c>
      <c r="H65" s="29"/>
      <c r="I65" s="5">
        <f>+H68</f>
        <v>0</v>
      </c>
      <c r="J65" s="28" t="str">
        <f>IF((COUNTBLANK(H65:H65)=1),"-",IF(H65&gt;H68,"W",IF(H65=H68,"D","L")))</f>
        <v>-</v>
      </c>
      <c r="K65" s="29"/>
      <c r="L65" s="5">
        <f>+K69</f>
        <v>0</v>
      </c>
      <c r="M65" s="5" t="str">
        <f>IF((COUNTBLANK(K65:K65)=1),"-",IF(K65&gt;K69,"W",IF(K65=K69,"D","L")))</f>
        <v>-</v>
      </c>
      <c r="N65" s="29"/>
      <c r="O65" s="5">
        <f>+N70</f>
        <v>0</v>
      </c>
      <c r="P65" s="28" t="str">
        <f>IF((COUNTBLANK(N65:N65)=1),"-",IF(N65&gt;N70,"W",IF(N65=N70,"D","L")))</f>
        <v>-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1</v>
      </c>
      <c r="AI65" s="36">
        <f aca="true" t="shared" si="44" ref="AI65:AI70">COUNTIF(A65:AE65,"W")</f>
        <v>0</v>
      </c>
      <c r="AJ65" s="19">
        <f aca="true" t="shared" si="45" ref="AJ65:AJ70">COUNTIF(B65:AE65,"D")</f>
        <v>0</v>
      </c>
      <c r="AK65" s="36">
        <f aca="true" t="shared" si="46" ref="AK65:AK70">COUNTIF(A65:AE65,"L")</f>
        <v>1</v>
      </c>
      <c r="AL65" s="19">
        <f aca="true" t="shared" si="47" ref="AL65:AL70">AI65*2+AJ65</f>
        <v>0</v>
      </c>
      <c r="AM65" s="36">
        <f aca="true" t="shared" si="48" ref="AM65:AM70">SUM(B65,E65,H65,K65,N65,Q65,T65,W65,Z65,AC65)</f>
        <v>269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/>
      <c r="F66" s="19">
        <f>+E69</f>
        <v>0</v>
      </c>
      <c r="G66" s="19" t="str">
        <f>IF((COUNTBLANK(E66:E66)=1),"-",IF(E66&gt;E69,"W",IF(E66=E69,"D","L")))</f>
        <v>-</v>
      </c>
      <c r="H66" s="29"/>
      <c r="I66" s="19">
        <f>+H67</f>
        <v>0</v>
      </c>
      <c r="J66" s="25" t="str">
        <f>IF((COUNTBLANK(H66:H66)=1),"-",IF(H66&gt;H67,"W",IF(H66=H67,"D","L")))</f>
        <v>-</v>
      </c>
      <c r="K66" s="29"/>
      <c r="L66" s="19">
        <f>+K70</f>
        <v>0</v>
      </c>
      <c r="M66" s="19" t="str">
        <f>IF((COUNTBLANK(K66:K66)=1),"-",IF(K66&gt;K70,"W",IF(K66=K70,"D","L")))</f>
        <v>-</v>
      </c>
      <c r="N66" s="29"/>
      <c r="O66" s="19">
        <f>+N68</f>
        <v>0</v>
      </c>
      <c r="P66" s="25" t="str">
        <f>IF((COUNTBLANK(N66:N66)=1),"-",IF(N66&gt;N68,"W",IF(N66=N68,"D","L")))</f>
        <v>-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1</v>
      </c>
      <c r="AI66" s="36">
        <f t="shared" si="44"/>
        <v>1</v>
      </c>
      <c r="AJ66" s="19">
        <f t="shared" si="45"/>
        <v>0</v>
      </c>
      <c r="AK66" s="36">
        <f t="shared" si="46"/>
        <v>0</v>
      </c>
      <c r="AL66" s="19">
        <f t="shared" si="47"/>
        <v>2</v>
      </c>
      <c r="AM66" s="36">
        <f t="shared" si="48"/>
        <v>272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/>
      <c r="F67" s="19">
        <f>+E65</f>
        <v>0</v>
      </c>
      <c r="G67" s="19" t="str">
        <f>IF((COUNTBLANK(E67:E67)=1),"-",IF(E67&gt;E65,"W",IF(E67=E65,"D","L")))</f>
        <v>-</v>
      </c>
      <c r="H67" s="29"/>
      <c r="I67" s="19">
        <f>+H66</f>
        <v>0</v>
      </c>
      <c r="J67" s="25" t="str">
        <f>IF((COUNTBLANK(H67:H67)=1),"-",IF(H67&gt;H66,"W",IF(H67=H66,"D","L")))</f>
        <v>-</v>
      </c>
      <c r="K67" s="29"/>
      <c r="L67" s="19">
        <f>+K68</f>
        <v>0</v>
      </c>
      <c r="M67" s="19" t="str">
        <f>IF((COUNTBLANK(K67:K67)=1),"-",IF(K67&gt;K68,"W",IF(K67=K68,"D","L")))</f>
        <v>-</v>
      </c>
      <c r="N67" s="29"/>
      <c r="O67" s="19">
        <f>+N69</f>
        <v>0</v>
      </c>
      <c r="P67" s="25" t="str">
        <f>IF((COUNTBLANK(N67:N67)=1),"-",IF(N67&gt;N69,"W",IF(N67=N69,"D","L")))</f>
        <v>-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1</v>
      </c>
      <c r="AI67" s="36">
        <f t="shared" si="44"/>
        <v>1</v>
      </c>
      <c r="AJ67" s="19">
        <f t="shared" si="45"/>
        <v>0</v>
      </c>
      <c r="AK67" s="36">
        <f t="shared" si="46"/>
        <v>0</v>
      </c>
      <c r="AL67" s="19">
        <f t="shared" si="47"/>
        <v>2</v>
      </c>
      <c r="AM67" s="36">
        <f t="shared" si="48"/>
        <v>269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/>
      <c r="F68" s="19">
        <f>+E70</f>
        <v>0</v>
      </c>
      <c r="G68" s="19" t="str">
        <f>IF((COUNTBLANK(E68:E68)=1),"-",IF(E68&gt;E70,"W",IF(E68=E70,"D","L")))</f>
        <v>-</v>
      </c>
      <c r="H68" s="29"/>
      <c r="I68" s="19">
        <f>+H65</f>
        <v>0</v>
      </c>
      <c r="J68" s="25" t="str">
        <f>IF((COUNTBLANK(H68:H68)=1),"-",IF(H68&gt;H65,"W",IF(H68=H65,"D","L")))</f>
        <v>-</v>
      </c>
      <c r="K68" s="29"/>
      <c r="L68" s="19">
        <f>+K67</f>
        <v>0</v>
      </c>
      <c r="M68" s="19" t="str">
        <f>IF((COUNTBLANK(K68:K68)=1),"-",IF(K68&gt;K67,"W",IF(K68=K67,"D","L")))</f>
        <v>-</v>
      </c>
      <c r="N68" s="29"/>
      <c r="O68" s="19">
        <f>+N66</f>
        <v>0</v>
      </c>
      <c r="P68" s="25" t="str">
        <f>IF((COUNTBLANK(N68:N68)=1),"-",IF(N68&gt;N66,"W",IF(N68=N66,"D","L")))</f>
        <v>-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1</v>
      </c>
      <c r="AI68" s="36">
        <f t="shared" si="44"/>
        <v>1</v>
      </c>
      <c r="AJ68" s="19">
        <f t="shared" si="45"/>
        <v>0</v>
      </c>
      <c r="AK68" s="36">
        <f t="shared" si="46"/>
        <v>0</v>
      </c>
      <c r="AL68" s="19">
        <f t="shared" si="47"/>
        <v>2</v>
      </c>
      <c r="AM68" s="36">
        <f t="shared" si="48"/>
        <v>269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/>
      <c r="F69" s="19">
        <f>+E66</f>
        <v>0</v>
      </c>
      <c r="G69" s="19" t="str">
        <f>IF((COUNTBLANK(E69:E69)=1),"-",IF(E69&gt;E66,"W",IF(E69=E66,"D","L")))</f>
        <v>-</v>
      </c>
      <c r="H69" s="29"/>
      <c r="I69" s="19">
        <f>+H70</f>
        <v>0</v>
      </c>
      <c r="J69" s="25" t="str">
        <f>IF((COUNTBLANK(H69:H69)=1),"-",IF(H69&gt;H70,"W",IF(H69=H70,"D","L")))</f>
        <v>-</v>
      </c>
      <c r="K69" s="29"/>
      <c r="L69" s="19">
        <f>+K65</f>
        <v>0</v>
      </c>
      <c r="M69" s="19" t="str">
        <f>IF((COUNTBLANK(K69:K69)=1),"-",IF(K69&gt;K65,"W",IF(K69=K65,"D","L")))</f>
        <v>-</v>
      </c>
      <c r="N69" s="29"/>
      <c r="O69" s="19">
        <f>+N67</f>
        <v>0</v>
      </c>
      <c r="P69" s="25" t="str">
        <f>IF((COUNTBLANK(N69:N69)=1),"-",IF(N69&gt;N67,"W",IF(N69=N67,"D","L")))</f>
        <v>-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1</v>
      </c>
      <c r="AI69" s="36">
        <f t="shared" si="44"/>
        <v>0</v>
      </c>
      <c r="AJ69" s="19">
        <f t="shared" si="45"/>
        <v>0</v>
      </c>
      <c r="AK69" s="36">
        <f t="shared" si="46"/>
        <v>1</v>
      </c>
      <c r="AL69" s="19">
        <f t="shared" si="47"/>
        <v>0</v>
      </c>
      <c r="AM69" s="36">
        <f t="shared" si="48"/>
        <v>261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0</v>
      </c>
      <c r="G70" s="19" t="str">
        <f>IF((COUNTBLANK(E70:E70)=1),"-",IF(E70&gt;E68,"W",IF(E70=E68,"D","L")))</f>
        <v>-</v>
      </c>
      <c r="H70" s="29"/>
      <c r="I70" s="19">
        <f>+H69</f>
        <v>0</v>
      </c>
      <c r="J70" s="25" t="str">
        <f>IF((COUNTBLANK(H70:H70)=1),"-",IF(H70&gt;H69,"W",IF(H70=H69,"D","L")))</f>
        <v>-</v>
      </c>
      <c r="K70" s="29"/>
      <c r="L70" s="19">
        <f>+K66</f>
        <v>0</v>
      </c>
      <c r="M70" s="19" t="str">
        <f>IF((COUNTBLANK(K70:K70)=1),"-",IF(K70&gt;K66,"W",IF(K70=K66,"D","L")))</f>
        <v>-</v>
      </c>
      <c r="N70" s="29"/>
      <c r="O70" s="19">
        <f>+N65</f>
        <v>0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6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2">
        <v>43387</v>
      </c>
      <c r="D73" s="53"/>
      <c r="E73" s="48" t="s">
        <v>17</v>
      </c>
      <c r="F73" s="52">
        <v>43401</v>
      </c>
      <c r="G73" s="53"/>
      <c r="H73" s="48" t="s">
        <v>18</v>
      </c>
      <c r="I73" s="52">
        <v>43415</v>
      </c>
      <c r="J73" s="53"/>
      <c r="K73" s="48" t="s">
        <v>28</v>
      </c>
      <c r="L73" s="52">
        <v>43429</v>
      </c>
      <c r="M73" s="53"/>
      <c r="N73" s="48" t="s">
        <v>19</v>
      </c>
      <c r="O73" s="52">
        <v>43443</v>
      </c>
      <c r="P73" s="53"/>
      <c r="Q73" s="48" t="s">
        <v>20</v>
      </c>
      <c r="R73" s="52">
        <v>43457</v>
      </c>
      <c r="S73" s="53"/>
      <c r="T73" s="48" t="s">
        <v>21</v>
      </c>
      <c r="U73" s="52">
        <v>43471</v>
      </c>
      <c r="V73" s="53"/>
      <c r="W73" s="48" t="s">
        <v>22</v>
      </c>
      <c r="X73" s="52">
        <v>43485</v>
      </c>
      <c r="Y73" s="53"/>
      <c r="Z73" s="48" t="s">
        <v>23</v>
      </c>
      <c r="AA73" s="52">
        <v>43499</v>
      </c>
      <c r="AB73" s="53"/>
      <c r="AC73" s="49" t="s">
        <v>24</v>
      </c>
      <c r="AD73" s="52">
        <v>43513</v>
      </c>
      <c r="AE73" s="53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/>
      <c r="F75" s="5">
        <f>+E77</f>
        <v>0</v>
      </c>
      <c r="G75" s="5" t="str">
        <f>IF((COUNTBLANK(E75:E75)=1),"-",IF(E75&gt;E77,"W",IF(E75=E77,"D","L")))</f>
        <v>-</v>
      </c>
      <c r="H75" s="29"/>
      <c r="I75" s="5">
        <f>+H78</f>
        <v>0</v>
      </c>
      <c r="J75" s="28" t="str">
        <f>IF((COUNTBLANK(H75:H75)=1),"-",IF(H75&gt;H78,"W",IF(H75=H78,"D","L")))</f>
        <v>-</v>
      </c>
      <c r="K75" s="29"/>
      <c r="L75" s="5">
        <f>+K79</f>
        <v>0</v>
      </c>
      <c r="M75" s="5" t="str">
        <f>IF((COUNTBLANK(K75:K75)=1),"-",IF(K75&gt;K79,"W",IF(K75=K79,"D","L")))</f>
        <v>-</v>
      </c>
      <c r="N75" s="29"/>
      <c r="O75" s="5">
        <f>+N80</f>
        <v>0</v>
      </c>
      <c r="P75" s="28" t="str">
        <f>IF((COUNTBLANK(N75:N75)=1),"-",IF(N75&gt;N80,"W",IF(N75=N80,"D","L")))</f>
        <v>-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1</v>
      </c>
      <c r="AI75" s="36">
        <f aca="true" t="shared" si="51" ref="AI75:AI80">COUNTIF(A75:AE75,"W")</f>
        <v>1</v>
      </c>
      <c r="AJ75" s="19">
        <f aca="true" t="shared" si="52" ref="AJ75:AJ80">COUNTIF(B75:AE75,"D")</f>
        <v>0</v>
      </c>
      <c r="AK75" s="36">
        <f aca="true" t="shared" si="53" ref="AK75:AK80">COUNTIF(A75:AE75,"L")</f>
        <v>0</v>
      </c>
      <c r="AL75" s="19">
        <f aca="true" t="shared" si="54" ref="AL75:AL80">AI75*2+AJ75</f>
        <v>2</v>
      </c>
      <c r="AM75" s="36">
        <f aca="true" t="shared" si="55" ref="AM75:AM80">SUM(B75,E75,H75,K75,N75,Q75,T75,W75,Z75,AC75)</f>
        <v>295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/>
      <c r="F76" s="19">
        <f>+E79</f>
        <v>0</v>
      </c>
      <c r="G76" s="19" t="str">
        <f>IF((COUNTBLANK(E76:E76)=1),"-",IF(E76&gt;E79,"W",IF(E76=E79,"D","L")))</f>
        <v>-</v>
      </c>
      <c r="H76" s="29"/>
      <c r="I76" s="19">
        <f>+H77</f>
        <v>0</v>
      </c>
      <c r="J76" s="25" t="str">
        <f>IF((COUNTBLANK(H76:H76)=1),"-",IF(H76&gt;H77,"W",IF(H76=H77,"D","L")))</f>
        <v>-</v>
      </c>
      <c r="K76" s="29"/>
      <c r="L76" s="19">
        <f>+K80</f>
        <v>0</v>
      </c>
      <c r="M76" s="19" t="str">
        <f>IF((COUNTBLANK(K76:K76)=1),"-",IF(K76&gt;K80,"W",IF(K76=K80,"D","L")))</f>
        <v>-</v>
      </c>
      <c r="N76" s="29"/>
      <c r="O76" s="19">
        <f>+N78</f>
        <v>0</v>
      </c>
      <c r="P76" s="25" t="str">
        <f>IF((COUNTBLANK(N76:N76)=1),"-",IF(N76&gt;N78,"W",IF(N76=N78,"D","L")))</f>
        <v>-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1</v>
      </c>
      <c r="AI76" s="36">
        <f t="shared" si="51"/>
        <v>0</v>
      </c>
      <c r="AJ76" s="19">
        <f t="shared" si="52"/>
        <v>0</v>
      </c>
      <c r="AK76" s="36">
        <f t="shared" si="53"/>
        <v>1</v>
      </c>
      <c r="AL76" s="19">
        <f t="shared" si="54"/>
        <v>0</v>
      </c>
      <c r="AM76" s="36">
        <f t="shared" si="55"/>
        <v>271</v>
      </c>
      <c r="AN76" s="50"/>
      <c r="AO76" s="20"/>
    </row>
    <row r="77" spans="1:41" ht="21" customHeight="1">
      <c r="A77" s="37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0</v>
      </c>
      <c r="G77" s="19" t="str">
        <f>IF((COUNTBLANK(E77:E77)=1),"-",IF(E77&gt;E75,"W",IF(E77=E75,"D","L")))</f>
        <v>-</v>
      </c>
      <c r="H77" s="29"/>
      <c r="I77" s="19">
        <f>+H76</f>
        <v>0</v>
      </c>
      <c r="J77" s="25" t="str">
        <f>IF((COUNTBLANK(H77:H77)=1),"-",IF(H77&gt;H76,"W",IF(H77=H76,"D","L")))</f>
        <v>-</v>
      </c>
      <c r="K77" s="29"/>
      <c r="L77" s="19">
        <f>+K78</f>
        <v>0</v>
      </c>
      <c r="M77" s="19" t="str">
        <f>IF((COUNTBLANK(K77:K77)=1),"-",IF(K77&gt;K78,"W",IF(K77=K78,"D","L")))</f>
        <v>-</v>
      </c>
      <c r="N77" s="29"/>
      <c r="O77" s="19">
        <f>+N79</f>
        <v>0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/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/>
      <c r="F78" s="19">
        <f>+E80</f>
        <v>0</v>
      </c>
      <c r="G78" s="19" t="str">
        <f>IF((COUNTBLANK(E78:E78)=1),"-",IF(E78&gt;E80,"W",IF(E78=E80,"D","L")))</f>
        <v>-</v>
      </c>
      <c r="H78" s="29"/>
      <c r="I78" s="19">
        <f>+H75</f>
        <v>0</v>
      </c>
      <c r="J78" s="25" t="str">
        <f>IF((COUNTBLANK(H78:H78)=1),"-",IF(H78&gt;H75,"W",IF(H78=H75,"D","L")))</f>
        <v>-</v>
      </c>
      <c r="K78" s="29"/>
      <c r="L78" s="19">
        <f>+K77</f>
        <v>0</v>
      </c>
      <c r="M78" s="19" t="str">
        <f>IF((COUNTBLANK(K78:K78)=1),"-",IF(K78&gt;K77,"W",IF(K78=K77,"D","L")))</f>
        <v>-</v>
      </c>
      <c r="N78" s="29"/>
      <c r="O78" s="19">
        <f>+N76</f>
        <v>0</v>
      </c>
      <c r="P78" s="25" t="str">
        <f>IF((COUNTBLANK(N78:N78)=1),"-",IF(N78&gt;N76,"W",IF(N78=N76,"D","L")))</f>
        <v>-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1</v>
      </c>
      <c r="AI78" s="36">
        <f t="shared" si="51"/>
        <v>1</v>
      </c>
      <c r="AJ78" s="19">
        <f t="shared" si="52"/>
        <v>0</v>
      </c>
      <c r="AK78" s="36">
        <f t="shared" si="53"/>
        <v>0</v>
      </c>
      <c r="AL78" s="19">
        <f t="shared" si="54"/>
        <v>2</v>
      </c>
      <c r="AM78" s="36">
        <f t="shared" si="55"/>
        <v>264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/>
      <c r="F79" s="19">
        <f>+E76</f>
        <v>0</v>
      </c>
      <c r="G79" s="19" t="str">
        <f>IF((COUNTBLANK(E79:E79)=1),"-",IF(E79&gt;E76,"W",IF(E79=E76,"D","L")))</f>
        <v>-</v>
      </c>
      <c r="H79" s="29"/>
      <c r="I79" s="19">
        <f>+H80</f>
        <v>0</v>
      </c>
      <c r="J79" s="25" t="str">
        <f>IF((COUNTBLANK(H79:H79)=1),"-",IF(H79&gt;H80,"W",IF(H79=H80,"D","L")))</f>
        <v>-</v>
      </c>
      <c r="K79" s="29"/>
      <c r="L79" s="19">
        <f>+K75</f>
        <v>0</v>
      </c>
      <c r="M79" s="19" t="str">
        <f>IF((COUNTBLANK(K79:K79)=1),"-",IF(K79&gt;K75,"W",IF(K79=K75,"D","L")))</f>
        <v>-</v>
      </c>
      <c r="N79" s="29"/>
      <c r="O79" s="19">
        <f>+N77</f>
        <v>0</v>
      </c>
      <c r="P79" s="25" t="str">
        <f>IF((COUNTBLANK(N79:N79)=1),"-",IF(N79&gt;N77,"W",IF(N79=N77,"D","L")))</f>
        <v>-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1</v>
      </c>
      <c r="AI79" s="36">
        <f t="shared" si="51"/>
        <v>0</v>
      </c>
      <c r="AJ79" s="19">
        <f t="shared" si="52"/>
        <v>0</v>
      </c>
      <c r="AK79" s="36">
        <f t="shared" si="53"/>
        <v>1</v>
      </c>
      <c r="AL79" s="19">
        <f t="shared" si="54"/>
        <v>0</v>
      </c>
      <c r="AM79" s="36">
        <f t="shared" si="55"/>
        <v>242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0</v>
      </c>
      <c r="G80" s="19" t="str">
        <f>IF((COUNTBLANK(E80:E80)=1),"-",IF(E80&gt;E78,"W",IF(E80=E78,"D","L")))</f>
        <v>-</v>
      </c>
      <c r="H80" s="29"/>
      <c r="I80" s="19">
        <f>+H79</f>
        <v>0</v>
      </c>
      <c r="J80" s="25" t="str">
        <f>IF((COUNTBLANK(H80:H80)=1),"-",IF(H80&gt;H79,"W",IF(H80=H79,"D","L")))</f>
        <v>-</v>
      </c>
      <c r="K80" s="29"/>
      <c r="L80" s="19">
        <f>+K76</f>
        <v>0</v>
      </c>
      <c r="M80" s="19" t="str">
        <f>IF((COUNTBLANK(K80:K80)=1),"-",IF(K80&gt;K76,"W",IF(K80=K76,"D","L")))</f>
        <v>-</v>
      </c>
      <c r="N80" s="29"/>
      <c r="O80" s="19">
        <f>+N75</f>
        <v>0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4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2">
        <v>43387</v>
      </c>
      <c r="D83" s="53"/>
      <c r="E83" s="48" t="s">
        <v>17</v>
      </c>
      <c r="F83" s="52">
        <v>43401</v>
      </c>
      <c r="G83" s="53"/>
      <c r="H83" s="48" t="s">
        <v>18</v>
      </c>
      <c r="I83" s="52">
        <v>43415</v>
      </c>
      <c r="J83" s="53"/>
      <c r="K83" s="48" t="s">
        <v>28</v>
      </c>
      <c r="L83" s="52">
        <v>43429</v>
      </c>
      <c r="M83" s="53"/>
      <c r="N83" s="48" t="s">
        <v>19</v>
      </c>
      <c r="O83" s="52">
        <v>43443</v>
      </c>
      <c r="P83" s="53"/>
      <c r="Q83" s="48" t="s">
        <v>20</v>
      </c>
      <c r="R83" s="52">
        <v>43457</v>
      </c>
      <c r="S83" s="53"/>
      <c r="T83" s="48" t="s">
        <v>21</v>
      </c>
      <c r="U83" s="52">
        <v>43471</v>
      </c>
      <c r="V83" s="53"/>
      <c r="W83" s="48" t="s">
        <v>22</v>
      </c>
      <c r="X83" s="52">
        <v>43485</v>
      </c>
      <c r="Y83" s="53"/>
      <c r="Z83" s="48" t="s">
        <v>23</v>
      </c>
      <c r="AA83" s="52">
        <v>43499</v>
      </c>
      <c r="AB83" s="53"/>
      <c r="AC83" s="49" t="s">
        <v>24</v>
      </c>
      <c r="AD83" s="52">
        <v>43513</v>
      </c>
      <c r="AE83" s="53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2">
        <v>43387</v>
      </c>
      <c r="D93" s="53"/>
      <c r="E93" s="48" t="s">
        <v>17</v>
      </c>
      <c r="F93" s="52">
        <v>43401</v>
      </c>
      <c r="G93" s="53"/>
      <c r="H93" s="48" t="s">
        <v>18</v>
      </c>
      <c r="I93" s="52">
        <v>43415</v>
      </c>
      <c r="J93" s="53"/>
      <c r="K93" s="48" t="s">
        <v>28</v>
      </c>
      <c r="L93" s="52">
        <v>43429</v>
      </c>
      <c r="M93" s="53"/>
      <c r="N93" s="48" t="s">
        <v>19</v>
      </c>
      <c r="O93" s="52">
        <v>43443</v>
      </c>
      <c r="P93" s="53"/>
      <c r="Q93" s="48" t="s">
        <v>20</v>
      </c>
      <c r="R93" s="52">
        <v>43457</v>
      </c>
      <c r="S93" s="53"/>
      <c r="T93" s="48" t="s">
        <v>21</v>
      </c>
      <c r="U93" s="52">
        <v>43471</v>
      </c>
      <c r="V93" s="53"/>
      <c r="W93" s="48" t="s">
        <v>22</v>
      </c>
      <c r="X93" s="52">
        <v>43485</v>
      </c>
      <c r="Y93" s="53"/>
      <c r="Z93" s="48" t="s">
        <v>23</v>
      </c>
      <c r="AA93" s="52">
        <v>43499</v>
      </c>
      <c r="AB93" s="53"/>
      <c r="AC93" s="49" t="s">
        <v>24</v>
      </c>
      <c r="AD93" s="52">
        <v>43513</v>
      </c>
      <c r="AE93" s="53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2022-10-27T11:12:31Z</dcterms:modified>
  <cp:category/>
  <cp:version/>
  <cp:contentType/>
  <cp:contentStatus/>
</cp:coreProperties>
</file>