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840" activeTab="0"/>
  </bookViews>
  <sheets>
    <sheet name="Comp 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<sst xmlns="http://schemas.openxmlformats.org/spreadsheetml/2006/main" count="571" uniqueCount="83">
  <si>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</si>
  <si>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</si>
  <si>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</si>
  <si>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</si>
  <si>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</si>
  <si>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</si>
  <si>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</si>
  <si>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</si>
  <si>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</si>
  <si>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</si>
  <si>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</si>
  <si>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</si>
  <si>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</si>
  <si>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</si>
  <si>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</si>
  <si>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</si>
  <si>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</si>
  <si>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</si>
  <si>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</si>
  <si>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</si>
  <si>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</si>
  <si>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</si>
  <si>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</si>
  <si>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</si>
  <si>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</si>
  <si>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</si>
  <si>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</si>
  <si>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</si>
  <si>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</si>
  <si>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</si>
  <si>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</si>
  <si>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</si>
  <si>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</si>
  <si>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</si>
  <si>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</si>
  <si>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</si>
  <si>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>Yorkshire Small Bore Rifle &amp; Pistol Assocation - LWSR Winter  2022 23  Comp 3</t>
  </si>
  <si>
    <t>I Cox</t>
  </si>
  <si>
    <t>D Evans</t>
  </si>
  <si>
    <t>M Warriner</t>
  </si>
  <si>
    <t>L Wilkinson</t>
  </si>
  <si>
    <t>J Titcumb</t>
  </si>
  <si>
    <t>A Moseley</t>
  </si>
  <si>
    <t>H Rushton</t>
  </si>
  <si>
    <t>A Waller</t>
  </si>
  <si>
    <t>W Bradnum</t>
  </si>
  <si>
    <t>A Curtis</t>
  </si>
  <si>
    <t>I Screeton</t>
  </si>
  <si>
    <t>A R Taylor</t>
  </si>
  <si>
    <t>J Oddy</t>
  </si>
  <si>
    <t>P Secker</t>
  </si>
  <si>
    <t>A Smith</t>
  </si>
  <si>
    <t>M Marritt (F)</t>
  </si>
  <si>
    <t>R Wilkinson</t>
  </si>
  <si>
    <t>S Batty</t>
  </si>
  <si>
    <t>M Millns</t>
  </si>
  <si>
    <t>I McNulty</t>
  </si>
  <si>
    <t>A Nell</t>
  </si>
  <si>
    <t>S Edis</t>
  </si>
  <si>
    <t>D Harrison</t>
  </si>
  <si>
    <t>R Lonsdale</t>
  </si>
  <si>
    <t>M Tanski</t>
  </si>
  <si>
    <t>B Trout</t>
  </si>
  <si>
    <t>R Marritt</t>
  </si>
  <si>
    <t>D C Olley</t>
  </si>
  <si>
    <t>I Markwell</t>
  </si>
  <si>
    <t>G Dutton</t>
  </si>
  <si>
    <t>A Michalski</t>
  </si>
  <si>
    <t>A Johnson</t>
  </si>
  <si>
    <t>S Walker</t>
  </si>
  <si>
    <t>B Smart</t>
  </si>
  <si>
    <t>A Purcell</t>
  </si>
  <si>
    <t>Bye</t>
  </si>
  <si>
    <t>B Ringham</t>
  </si>
  <si>
    <t>R Ingham</t>
  </si>
  <si>
    <t>A South</t>
  </si>
  <si>
    <t>N Gardiner</t>
  </si>
  <si>
    <t>P Thornton</t>
  </si>
  <si>
    <t>J Needham</t>
  </si>
  <si>
    <t>C R South</t>
  </si>
  <si>
    <t>B Thackray (J)</t>
  </si>
  <si>
    <t>R Moseley</t>
  </si>
  <si>
    <t>A Watson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</si>
</sst>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H7" sqref="H7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2">
        <v>43387</v>
      </c>
      <c r="D3" s="53"/>
      <c r="E3" s="48" t="s">
        <v>17</v>
      </c>
      <c r="F3" s="52">
        <v>43401</v>
      </c>
      <c r="G3" s="53"/>
      <c r="H3" s="48" t="s">
        <v>18</v>
      </c>
      <c r="I3" s="52">
        <v>43415</v>
      </c>
      <c r="J3" s="53"/>
      <c r="K3" s="48" t="s">
        <v>28</v>
      </c>
      <c r="L3" s="52">
        <v>43429</v>
      </c>
      <c r="M3" s="53"/>
      <c r="N3" s="48" t="s">
        <v>19</v>
      </c>
      <c r="O3" s="52">
        <v>43443</v>
      </c>
      <c r="P3" s="53"/>
      <c r="Q3" s="48" t="s">
        <v>20</v>
      </c>
      <c r="R3" s="52">
        <v>43457</v>
      </c>
      <c r="S3" s="53"/>
      <c r="T3" s="48" t="s">
        <v>21</v>
      </c>
      <c r="U3" s="52">
        <v>43471</v>
      </c>
      <c r="V3" s="53"/>
      <c r="W3" s="48" t="s">
        <v>22</v>
      </c>
      <c r="X3" s="52">
        <v>43485</v>
      </c>
      <c r="Y3" s="53"/>
      <c r="Z3" s="48" t="s">
        <v>23</v>
      </c>
      <c r="AA3" s="52">
        <v>43499</v>
      </c>
      <c r="AB3" s="53"/>
      <c r="AC3" s="49" t="s">
        <v>24</v>
      </c>
      <c r="AD3" s="52">
        <v>43513</v>
      </c>
      <c r="AE3" s="53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25</v>
      </c>
      <c r="AN3" s="31" t="s">
        <v>26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37</v>
      </c>
      <c r="B5" s="29">
        <v>299</v>
      </c>
      <c r="C5" s="5">
        <f>B6</f>
        <v>293</v>
      </c>
      <c r="D5" s="28" t="str">
        <f>IF((COUNTBLANK(B5:B5)=1),"-",IF(B5&gt;B6,"W",IF(B5=B6,"D","L")))</f>
        <v>W</v>
      </c>
      <c r="E5" s="29">
        <v>294</v>
      </c>
      <c r="F5" s="5">
        <f>+E7</f>
        <v>292</v>
      </c>
      <c r="G5" s="5" t="str">
        <f>IF((COUNTBLANK(E5:E5)=1),"-",IF(E5&gt;E7,"W",IF(E5=E7,"D","L")))</f>
        <v>W</v>
      </c>
      <c r="H5" s="29">
        <v>298</v>
      </c>
      <c r="I5" s="5">
        <f>+H8</f>
        <v>293</v>
      </c>
      <c r="J5" s="28" t="str">
        <f>IF((COUNTBLANK(H5:H5)=1),"-",IF(H5&gt;H8,"W",IF(H5=H8,"D","L")))</f>
        <v>W</v>
      </c>
      <c r="K5" s="29"/>
      <c r="L5" s="5">
        <f>+K9</f>
        <v>0</v>
      </c>
      <c r="M5" s="5" t="str">
        <f>IF((COUNTBLANK(K5:K5)=1),"-",IF(K5&gt;K9,"W",IF(K5=K9,"D","L")))</f>
        <v>-</v>
      </c>
      <c r="N5" s="29"/>
      <c r="O5" s="5">
        <f>+N10</f>
        <v>0</v>
      </c>
      <c r="P5" s="28" t="str">
        <f>IF((COUNTBLANK(N5:N5)=1),"-",IF(N5&gt;N10,"W",IF(N5=N10,"D","L")))</f>
        <v>-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37" t="str">
        <f aca="true" t="shared" si="0" ref="AG5:AG10">+A5</f>
        <v>I Cox</v>
      </c>
      <c r="AH5" s="33">
        <f aca="true" t="shared" si="1" ref="AH5:AH10">10-COUNTBLANK(B5:AE5)</f>
        <v>3</v>
      </c>
      <c r="AI5" s="36">
        <f aca="true" t="shared" si="2" ref="AI5:AI10">COUNTIF(A5:AE5,"W")</f>
        <v>3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6</v>
      </c>
      <c r="AM5" s="36">
        <f aca="true" t="shared" si="6" ref="AM5:AM10">SUM(B5,E5,H5,K5,N5,Q5,T5,W5,Z5,AC5)</f>
        <v>891</v>
      </c>
      <c r="AN5" s="50"/>
      <c r="AO5" s="20"/>
      <c r="AY5" s="22"/>
    </row>
    <row r="6" spans="1:51" ht="21" customHeight="1">
      <c r="A6" s="37" t="s">
        <v>38</v>
      </c>
      <c r="B6" s="29">
        <v>293</v>
      </c>
      <c r="C6" s="19">
        <f>B5</f>
        <v>299</v>
      </c>
      <c r="D6" s="25" t="str">
        <f>IF((COUNTBLANK(B6:B6)=1),"-",IF(B6&gt;B5,"W",IF(B6=B5,"D","L")))</f>
        <v>L</v>
      </c>
      <c r="E6" s="29">
        <v>288</v>
      </c>
      <c r="F6" s="19">
        <f>+E9</f>
        <v>288</v>
      </c>
      <c r="G6" s="19" t="str">
        <f>IF((COUNTBLANK(E6:E6)=1),"-",IF(E6&gt;E9,"W",IF(E6=E9,"D","L")))</f>
        <v>D</v>
      </c>
      <c r="H6" s="29">
        <v>291</v>
      </c>
      <c r="I6" s="19">
        <f>+H7</f>
        <v>289</v>
      </c>
      <c r="J6" s="25" t="str">
        <f>IF((COUNTBLANK(H6:H6)=1),"-",IF(H6&gt;H7,"W",IF(H6=H7,"D","L")))</f>
        <v>W</v>
      </c>
      <c r="K6" s="29"/>
      <c r="L6" s="19">
        <f>+K10</f>
        <v>0</v>
      </c>
      <c r="M6" s="19" t="str">
        <f>IF((COUNTBLANK(K6:K6)=1),"-",IF(K6&gt;K10,"W",IF(K6=K10,"D","L")))</f>
        <v>-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37" t="str">
        <f t="shared" si="0"/>
        <v>D Evans</v>
      </c>
      <c r="AH6" s="33">
        <f t="shared" si="1"/>
        <v>3</v>
      </c>
      <c r="AI6" s="36">
        <f t="shared" si="2"/>
        <v>1</v>
      </c>
      <c r="AJ6" s="19">
        <f t="shared" si="3"/>
        <v>1</v>
      </c>
      <c r="AK6" s="36">
        <f t="shared" si="4"/>
        <v>1</v>
      </c>
      <c r="AL6" s="19">
        <f t="shared" si="5"/>
        <v>3</v>
      </c>
      <c r="AM6" s="36">
        <f t="shared" si="6"/>
        <v>872</v>
      </c>
      <c r="AN6" s="50"/>
      <c r="AO6" s="20"/>
      <c r="AY6" s="22"/>
    </row>
    <row r="7" spans="1:51" ht="21" customHeight="1">
      <c r="A7" s="37" t="s">
        <v>39</v>
      </c>
      <c r="B7" s="29">
        <v>290</v>
      </c>
      <c r="C7" s="19">
        <f>B10</f>
        <v>293</v>
      </c>
      <c r="D7" s="25" t="str">
        <f>IF((COUNTBLANK(B7:B7)=1),"-",IF(B7&gt;B10,"W",IF(B7=B10,"D","L")))</f>
        <v>L</v>
      </c>
      <c r="E7" s="29">
        <v>292</v>
      </c>
      <c r="F7" s="19">
        <f>+E5</f>
        <v>294</v>
      </c>
      <c r="G7" s="19" t="str">
        <f>IF((COUNTBLANK(E7:E7)=1),"-",IF(E7&gt;E5,"W",IF(E7=E5,"D","L")))</f>
        <v>L</v>
      </c>
      <c r="H7" s="29">
        <v>289</v>
      </c>
      <c r="I7" s="19">
        <f>+H6</f>
        <v>291</v>
      </c>
      <c r="J7" s="25" t="str">
        <f>IF((COUNTBLANK(H7:H7)=1),"-",IF(H7&gt;H6,"W",IF(H7=H6,"D","L")))</f>
        <v>L</v>
      </c>
      <c r="K7" s="29"/>
      <c r="L7" s="19">
        <f>+K8</f>
        <v>0</v>
      </c>
      <c r="M7" s="19" t="str">
        <f>IF((COUNTBLANK(K7:K7)=1),"-",IF(K7&gt;K8,"W",IF(K7=K8,"D","L")))</f>
        <v>-</v>
      </c>
      <c r="N7" s="29"/>
      <c r="O7" s="19">
        <f>+N9</f>
        <v>0</v>
      </c>
      <c r="P7" s="25" t="str">
        <f>IF((COUNTBLANK(N7:N7)=1),"-",IF(N7&gt;N9,"W",IF(N7=N9,"D","L")))</f>
        <v>-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37" t="str">
        <f t="shared" si="0"/>
        <v>M Warriner</v>
      </c>
      <c r="AH7" s="33">
        <f t="shared" si="1"/>
        <v>3</v>
      </c>
      <c r="AI7" s="36">
        <f t="shared" si="2"/>
        <v>0</v>
      </c>
      <c r="AJ7" s="19">
        <f t="shared" si="3"/>
        <v>0</v>
      </c>
      <c r="AK7" s="36">
        <f t="shared" si="4"/>
        <v>3</v>
      </c>
      <c r="AL7" s="19">
        <f t="shared" si="5"/>
        <v>0</v>
      </c>
      <c r="AM7" s="36">
        <f t="shared" si="6"/>
        <v>871</v>
      </c>
      <c r="AN7" s="50"/>
      <c r="AO7" s="20"/>
      <c r="AY7" s="22"/>
    </row>
    <row r="8" spans="1:51" ht="21" customHeight="1">
      <c r="A8" s="37" t="s">
        <v>40</v>
      </c>
      <c r="B8" s="29">
        <v>296</v>
      </c>
      <c r="C8" s="19">
        <f>B9</f>
        <v>293</v>
      </c>
      <c r="D8" s="25" t="str">
        <f>IF((COUNTBLANK(B8:B8)=1),"-",IF(B8&gt;B9,"W",IF(B8=B9,"D","L")))</f>
        <v>W</v>
      </c>
      <c r="E8" s="29">
        <v>292</v>
      </c>
      <c r="F8" s="19">
        <f>+E10</f>
        <v>296</v>
      </c>
      <c r="G8" s="19" t="str">
        <f>IF((COUNTBLANK(E8:E8)=1),"-",IF(E8&gt;E10,"W",IF(E8=E10,"D","L")))</f>
        <v>L</v>
      </c>
      <c r="H8" s="29">
        <v>293</v>
      </c>
      <c r="I8" s="19">
        <f>+H5</f>
        <v>298</v>
      </c>
      <c r="J8" s="25" t="str">
        <f>IF((COUNTBLANK(H8:H8)=1),"-",IF(H8&gt;H5,"W",IF(H8=H5,"D","L")))</f>
        <v>L</v>
      </c>
      <c r="K8" s="29"/>
      <c r="L8" s="19">
        <f>+K7</f>
        <v>0</v>
      </c>
      <c r="M8" s="19" t="str">
        <f>IF((COUNTBLANK(K8:K8)=1),"-",IF(K8&gt;K7,"W",IF(K8=K7,"D","L")))</f>
        <v>-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37" t="str">
        <f t="shared" si="0"/>
        <v>L Wilkinson</v>
      </c>
      <c r="AH8" s="33">
        <f t="shared" si="1"/>
        <v>3</v>
      </c>
      <c r="AI8" s="36">
        <f t="shared" si="2"/>
        <v>1</v>
      </c>
      <c r="AJ8" s="19">
        <f t="shared" si="3"/>
        <v>0</v>
      </c>
      <c r="AK8" s="36">
        <f t="shared" si="4"/>
        <v>2</v>
      </c>
      <c r="AL8" s="19">
        <f t="shared" si="5"/>
        <v>2</v>
      </c>
      <c r="AM8" s="36">
        <f t="shared" si="6"/>
        <v>881</v>
      </c>
      <c r="AN8" s="50"/>
      <c r="AO8" s="20"/>
      <c r="AY8" s="22"/>
    </row>
    <row r="9" spans="1:51" ht="21" customHeight="1">
      <c r="A9" s="37" t="s">
        <v>41</v>
      </c>
      <c r="B9" s="29">
        <v>293</v>
      </c>
      <c r="C9" s="19">
        <f>B8</f>
        <v>296</v>
      </c>
      <c r="D9" s="25" t="str">
        <f>IF((COUNTBLANK(B9:B9)=1),"-",IF(B9&gt;B8,"W",IF(B9=B8,"D","L")))</f>
        <v>L</v>
      </c>
      <c r="E9" s="29">
        <v>288</v>
      </c>
      <c r="F9" s="19">
        <f>+E6</f>
        <v>288</v>
      </c>
      <c r="G9" s="19" t="str">
        <f>IF((COUNTBLANK(E9:E9)=1),"-",IF(E9&gt;E6,"W",IF(E9=E6,"D","L")))</f>
        <v>D</v>
      </c>
      <c r="H9" s="29">
        <v>288</v>
      </c>
      <c r="I9" s="19">
        <f>+H10</f>
        <v>290</v>
      </c>
      <c r="J9" s="25" t="str">
        <f>IF((COUNTBLANK(H9:H9)=1),"-",IF(H9&gt;H10,"W",IF(H9=H10,"D","L")))</f>
        <v>L</v>
      </c>
      <c r="K9" s="29"/>
      <c r="L9" s="19">
        <f>+K5</f>
        <v>0</v>
      </c>
      <c r="M9" s="19" t="str">
        <f>IF((COUNTBLANK(K9:K9)=1),"-",IF(K9&gt;K5,"W",IF(K9=K5,"D","L")))</f>
        <v>-</v>
      </c>
      <c r="N9" s="29"/>
      <c r="O9" s="19">
        <f>+N7</f>
        <v>0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37" t="str">
        <f t="shared" si="0"/>
        <v>J Titcumb</v>
      </c>
      <c r="AH9" s="33">
        <f t="shared" si="1"/>
        <v>3</v>
      </c>
      <c r="AI9" s="36">
        <f t="shared" si="2"/>
        <v>0</v>
      </c>
      <c r="AJ9" s="19">
        <f t="shared" si="3"/>
        <v>1</v>
      </c>
      <c r="AK9" s="36">
        <f t="shared" si="4"/>
        <v>2</v>
      </c>
      <c r="AL9" s="19">
        <f t="shared" si="5"/>
        <v>1</v>
      </c>
      <c r="AM9" s="36">
        <f t="shared" si="6"/>
        <v>869</v>
      </c>
      <c r="AN9" s="50"/>
      <c r="AO9" s="20"/>
      <c r="AY9" s="22"/>
    </row>
    <row r="10" spans="1:51" ht="21" customHeight="1">
      <c r="A10" s="37" t="s">
        <v>42</v>
      </c>
      <c r="B10" s="29">
        <v>293</v>
      </c>
      <c r="C10" s="19">
        <f>B7</f>
        <v>290</v>
      </c>
      <c r="D10" s="25" t="str">
        <f>IF((COUNTBLANK(B10:B10)=1),"-",IF(B10&gt;B7,"W",IF(B10=B7,"D","L")))</f>
        <v>W</v>
      </c>
      <c r="E10" s="29">
        <v>296</v>
      </c>
      <c r="F10" s="19">
        <f>+E8</f>
        <v>292</v>
      </c>
      <c r="G10" s="19" t="str">
        <f>IF((COUNTBLANK(E10:E10)=1),"-",IF(E10&gt;E8,"W",IF(E10=E8,"D","L")))</f>
        <v>W</v>
      </c>
      <c r="H10" s="29">
        <v>290</v>
      </c>
      <c r="I10" s="19">
        <f>+H9</f>
        <v>288</v>
      </c>
      <c r="J10" s="25" t="str">
        <f>IF((COUNTBLANK(H10:H10)=1),"-",IF(H10&gt;H9,"W",IF(H10=H9,"D","L")))</f>
        <v>W</v>
      </c>
      <c r="K10" s="29"/>
      <c r="L10" s="19">
        <f>+K6</f>
        <v>0</v>
      </c>
      <c r="M10" s="19" t="str">
        <f>IF((COUNTBLANK(K10:K10)=1),"-",IF(K10&gt;K6,"W",IF(K10=K6,"D","L")))</f>
        <v>-</v>
      </c>
      <c r="N10" s="29"/>
      <c r="O10" s="19">
        <f>+N5</f>
        <v>0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37" t="str">
        <f t="shared" si="0"/>
        <v>A Moseley</v>
      </c>
      <c r="AH10" s="33">
        <f t="shared" si="1"/>
        <v>3</v>
      </c>
      <c r="AI10" s="36">
        <f t="shared" si="2"/>
        <v>3</v>
      </c>
      <c r="AJ10" s="19">
        <f t="shared" si="3"/>
        <v>0</v>
      </c>
      <c r="AK10" s="36">
        <f t="shared" si="4"/>
        <v>0</v>
      </c>
      <c r="AL10" s="19">
        <f t="shared" si="5"/>
        <v>6</v>
      </c>
      <c r="AM10" s="36">
        <f t="shared" si="6"/>
        <v>879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18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2">
        <v>43387</v>
      </c>
      <c r="D13" s="53"/>
      <c r="E13" s="48" t="s">
        <v>17</v>
      </c>
      <c r="F13" s="52">
        <v>43401</v>
      </c>
      <c r="G13" s="53"/>
      <c r="H13" s="48" t="s">
        <v>18</v>
      </c>
      <c r="I13" s="52">
        <v>43415</v>
      </c>
      <c r="J13" s="53"/>
      <c r="K13" s="48" t="s">
        <v>28</v>
      </c>
      <c r="L13" s="52">
        <v>43429</v>
      </c>
      <c r="M13" s="53"/>
      <c r="N13" s="48" t="s">
        <v>19</v>
      </c>
      <c r="O13" s="52">
        <v>43443</v>
      </c>
      <c r="P13" s="53"/>
      <c r="Q13" s="48" t="s">
        <v>20</v>
      </c>
      <c r="R13" s="52">
        <v>43457</v>
      </c>
      <c r="S13" s="53"/>
      <c r="T13" s="48" t="s">
        <v>21</v>
      </c>
      <c r="U13" s="52">
        <v>43471</v>
      </c>
      <c r="V13" s="53"/>
      <c r="W13" s="48" t="s">
        <v>22</v>
      </c>
      <c r="X13" s="52">
        <v>43485</v>
      </c>
      <c r="Y13" s="53"/>
      <c r="Z13" s="48" t="s">
        <v>23</v>
      </c>
      <c r="AA13" s="52">
        <v>43499</v>
      </c>
      <c r="AB13" s="53"/>
      <c r="AC13" s="49" t="s">
        <v>24</v>
      </c>
      <c r="AD13" s="52">
        <v>43513</v>
      </c>
      <c r="AE13" s="53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43</v>
      </c>
      <c r="B15" s="29">
        <v>295</v>
      </c>
      <c r="C15" s="5">
        <f>B16</f>
        <v>291</v>
      </c>
      <c r="D15" s="28" t="str">
        <f>IF((COUNTBLANK(B15:B15)=1),"-",IF(B15&gt;B16,"W",IF(B15=B16,"D","L")))</f>
        <v>W</v>
      </c>
      <c r="E15" s="29">
        <v>296</v>
      </c>
      <c r="F15" s="5">
        <f>+E17</f>
        <v>284</v>
      </c>
      <c r="G15" s="5" t="str">
        <f>IF((COUNTBLANK(E15:E15)=1),"-",IF(E15&gt;E17,"W",IF(E15=E17,"D","L")))</f>
        <v>W</v>
      </c>
      <c r="H15" s="29">
        <v>295</v>
      </c>
      <c r="I15" s="5">
        <f>+H18</f>
        <v>291</v>
      </c>
      <c r="J15" s="28" t="str">
        <f>IF((COUNTBLANK(H15:H15)=1),"-",IF(H15&gt;H18,"W",IF(H15=H18,"D","L")))</f>
        <v>W</v>
      </c>
      <c r="K15" s="29"/>
      <c r="L15" s="5">
        <f>+K19</f>
        <v>0</v>
      </c>
      <c r="M15" s="5" t="str">
        <f>IF((COUNTBLANK(K15:K15)=1),"-",IF(K15&gt;K19,"W",IF(K15=K19,"D","L")))</f>
        <v>-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37" t="str">
        <f aca="true" t="shared" si="7" ref="AG15:AG20">+A15</f>
        <v>H Rushton</v>
      </c>
      <c r="AH15" s="33">
        <f aca="true" t="shared" si="8" ref="AH15:AH20">10-COUNTBLANK(B15:AE15)</f>
        <v>3</v>
      </c>
      <c r="AI15" s="36">
        <f aca="true" t="shared" si="9" ref="AI15:AI20">COUNTIF(A15:AE15,"W")</f>
        <v>3</v>
      </c>
      <c r="AJ15" s="19">
        <f aca="true" t="shared" si="10" ref="AJ15:AJ20">COUNTIF(B15:AE15,"D")</f>
        <v>0</v>
      </c>
      <c r="AK15" s="36">
        <f aca="true" t="shared" si="11" ref="AK15:AK20">COUNTIF(A15:AE15,"L")</f>
        <v>0</v>
      </c>
      <c r="AL15" s="19">
        <f aca="true" t="shared" si="12" ref="AL15:AL20">AI15*2+AJ15</f>
        <v>6</v>
      </c>
      <c r="AM15" s="36">
        <f aca="true" t="shared" si="13" ref="AM15:AM20">SUM(B15,E15,H15,K15,N15,Q15,T15,W15,Z15,AC15)</f>
        <v>886</v>
      </c>
      <c r="AN15" s="51"/>
      <c r="AO15" s="20"/>
      <c r="AY15" s="22"/>
    </row>
    <row r="16" spans="1:51" ht="21" customHeight="1">
      <c r="A16" s="37" t="s">
        <v>44</v>
      </c>
      <c r="B16" s="29">
        <v>291</v>
      </c>
      <c r="C16" s="19">
        <f>B15</f>
        <v>295</v>
      </c>
      <c r="D16" s="25" t="str">
        <f>IF((COUNTBLANK(B16:B16)=1),"-",IF(B16&gt;B15,"W",IF(B16=B15,"D","L")))</f>
        <v>L</v>
      </c>
      <c r="E16" s="29">
        <v>287</v>
      </c>
      <c r="F16" s="19">
        <f>+E19</f>
        <v>283</v>
      </c>
      <c r="G16" s="19" t="str">
        <f>IF((COUNTBLANK(E16:E16)=1),"-",IF(E16&gt;E19,"W",IF(E16=E19,"D","L")))</f>
        <v>W</v>
      </c>
      <c r="H16" s="29">
        <v>290</v>
      </c>
      <c r="I16" s="19">
        <f>+H17</f>
        <v>288</v>
      </c>
      <c r="J16" s="25" t="str">
        <f>IF((COUNTBLANK(H16:H16)=1),"-",IF(H16&gt;H17,"W",IF(H16=H17,"D","L")))</f>
        <v>W</v>
      </c>
      <c r="K16" s="29"/>
      <c r="L16" s="19">
        <f>+K20</f>
        <v>0</v>
      </c>
      <c r="M16" s="19" t="str">
        <f>IF((COUNTBLANK(K16:K16)=1),"-",IF(K16&gt;K20,"W",IF(K16=K20,"D","L")))</f>
        <v>-</v>
      </c>
      <c r="N16" s="29"/>
      <c r="O16" s="19">
        <f>+N18</f>
        <v>0</v>
      </c>
      <c r="P16" s="25" t="str">
        <f>IF((COUNTBLANK(N16:N16)=1),"-",IF(N16&gt;N18,"W",IF(N16=N18,"D","L")))</f>
        <v>-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37" t="str">
        <f t="shared" si="7"/>
        <v>A Waller</v>
      </c>
      <c r="AH16" s="33">
        <f t="shared" si="8"/>
        <v>3</v>
      </c>
      <c r="AI16" s="36">
        <f t="shared" si="9"/>
        <v>2</v>
      </c>
      <c r="AJ16" s="19">
        <f t="shared" si="10"/>
        <v>0</v>
      </c>
      <c r="AK16" s="36">
        <f t="shared" si="11"/>
        <v>1</v>
      </c>
      <c r="AL16" s="19">
        <f t="shared" si="12"/>
        <v>4</v>
      </c>
      <c r="AM16" s="36">
        <f t="shared" si="13"/>
        <v>868</v>
      </c>
      <c r="AN16" s="50"/>
      <c r="AO16" s="20"/>
      <c r="AY16" s="22"/>
    </row>
    <row r="17" spans="1:51" ht="21" customHeight="1">
      <c r="A17" s="37" t="s">
        <v>45</v>
      </c>
      <c r="B17" s="29">
        <v>282</v>
      </c>
      <c r="C17" s="19">
        <f>B20</f>
        <v>293</v>
      </c>
      <c r="D17" s="25" t="str">
        <f>IF((COUNTBLANK(B17:B17)=1),"-",IF(B17&gt;B20,"W",IF(B17=B20,"D","L")))</f>
        <v>L</v>
      </c>
      <c r="E17" s="29">
        <v>284</v>
      </c>
      <c r="F17" s="19">
        <f>+E15</f>
        <v>296</v>
      </c>
      <c r="G17" s="19" t="str">
        <f>IF((COUNTBLANK(E17:E17)=1),"-",IF(E17&gt;E15,"W",IF(E17=E15,"D","L")))</f>
        <v>L</v>
      </c>
      <c r="H17" s="29">
        <v>288</v>
      </c>
      <c r="I17" s="19">
        <f>+H16</f>
        <v>290</v>
      </c>
      <c r="J17" s="25" t="str">
        <f>IF((COUNTBLANK(H17:H17)=1),"-",IF(H17&gt;H16,"W",IF(H17=H16,"D","L")))</f>
        <v>L</v>
      </c>
      <c r="K17" s="29"/>
      <c r="L17" s="19">
        <f>+K18</f>
        <v>0</v>
      </c>
      <c r="M17" s="19" t="str">
        <f>IF((COUNTBLANK(K17:K17)=1),"-",IF(K17&gt;K18,"W",IF(K17=K18,"D","L")))</f>
        <v>-</v>
      </c>
      <c r="N17" s="29"/>
      <c r="O17" s="19">
        <f>+N19</f>
        <v>0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37" t="str">
        <f t="shared" si="7"/>
        <v>W Bradnum</v>
      </c>
      <c r="AH17" s="33">
        <f t="shared" si="8"/>
        <v>3</v>
      </c>
      <c r="AI17" s="36">
        <f t="shared" si="9"/>
        <v>0</v>
      </c>
      <c r="AJ17" s="19">
        <f t="shared" si="10"/>
        <v>0</v>
      </c>
      <c r="AK17" s="36">
        <f t="shared" si="11"/>
        <v>3</v>
      </c>
      <c r="AL17" s="19">
        <f t="shared" si="12"/>
        <v>0</v>
      </c>
      <c r="AM17" s="36">
        <f t="shared" si="13"/>
        <v>854</v>
      </c>
      <c r="AN17" s="50"/>
      <c r="AO17" s="20"/>
      <c r="AY17" s="22"/>
    </row>
    <row r="18" spans="1:51" ht="21" customHeight="1">
      <c r="A18" s="37" t="s">
        <v>46</v>
      </c>
      <c r="B18" s="29">
        <v>292</v>
      </c>
      <c r="C18" s="19">
        <f>B19</f>
        <v>279</v>
      </c>
      <c r="D18" s="25" t="str">
        <f>IF((COUNTBLANK(B18:B18)=1),"-",IF(B18&gt;B19,"W",IF(B18=B19,"D","L")))</f>
        <v>W</v>
      </c>
      <c r="E18" s="29">
        <v>291</v>
      </c>
      <c r="F18" s="19">
        <f>+E20</f>
        <v>290</v>
      </c>
      <c r="G18" s="19" t="str">
        <f>IF((COUNTBLANK(E18:E18)=1),"-",IF(E18&gt;E20,"W",IF(E18=E20,"D","L")))</f>
        <v>W</v>
      </c>
      <c r="H18" s="29">
        <v>291</v>
      </c>
      <c r="I18" s="19">
        <f>+H15</f>
        <v>295</v>
      </c>
      <c r="J18" s="25" t="str">
        <f>IF((COUNTBLANK(H18:H18)=1),"-",IF(H18&gt;H15,"W",IF(H18=H15,"D","L")))</f>
        <v>L</v>
      </c>
      <c r="K18" s="29"/>
      <c r="L18" s="19">
        <f>+K17</f>
        <v>0</v>
      </c>
      <c r="M18" s="19" t="str">
        <f>IF((COUNTBLANK(K18:K18)=1),"-",IF(K18&gt;K17,"W",IF(K18=K17,"D","L")))</f>
        <v>-</v>
      </c>
      <c r="N18" s="29"/>
      <c r="O18" s="19">
        <f>+N16</f>
        <v>0</v>
      </c>
      <c r="P18" s="25" t="str">
        <f>IF((COUNTBLANK(N18:N18)=1),"-",IF(N18&gt;N16,"W",IF(N18=N16,"D","L")))</f>
        <v>-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37" t="str">
        <f t="shared" si="7"/>
        <v>A Curtis</v>
      </c>
      <c r="AH18" s="33">
        <f t="shared" si="8"/>
        <v>3</v>
      </c>
      <c r="AI18" s="36">
        <f t="shared" si="9"/>
        <v>2</v>
      </c>
      <c r="AJ18" s="19">
        <f t="shared" si="10"/>
        <v>0</v>
      </c>
      <c r="AK18" s="36">
        <f t="shared" si="11"/>
        <v>1</v>
      </c>
      <c r="AL18" s="19">
        <f t="shared" si="12"/>
        <v>4</v>
      </c>
      <c r="AM18" s="36">
        <f t="shared" si="13"/>
        <v>874</v>
      </c>
      <c r="AN18" s="50"/>
      <c r="AO18" s="20"/>
      <c r="AY18" s="22"/>
    </row>
    <row r="19" spans="1:51" ht="21" customHeight="1">
      <c r="A19" s="37" t="s">
        <v>47</v>
      </c>
      <c r="B19" s="29">
        <v>279</v>
      </c>
      <c r="C19" s="19">
        <f>B18</f>
        <v>292</v>
      </c>
      <c r="D19" s="25" t="str">
        <f>IF((COUNTBLANK(B19:B19)=1),"-",IF(B19&gt;B18,"W",IF(B19=B18,"D","L")))</f>
        <v>L</v>
      </c>
      <c r="E19" s="29">
        <v>283</v>
      </c>
      <c r="F19" s="19">
        <f>+E16</f>
        <v>287</v>
      </c>
      <c r="G19" s="19" t="str">
        <f>IF((COUNTBLANK(E19:E19)=1),"-",IF(E19&gt;E16,"W",IF(E19=E16,"D","L")))</f>
        <v>L</v>
      </c>
      <c r="H19" s="29">
        <v>286</v>
      </c>
      <c r="I19" s="19">
        <f>+H20</f>
        <v>297</v>
      </c>
      <c r="J19" s="25" t="str">
        <f>IF((COUNTBLANK(H19:H19)=1),"-",IF(H19&gt;H20,"W",IF(H19=H20,"D","L")))</f>
        <v>L</v>
      </c>
      <c r="K19" s="29"/>
      <c r="L19" s="19">
        <f>+K15</f>
        <v>0</v>
      </c>
      <c r="M19" s="19" t="str">
        <f>IF((COUNTBLANK(K19:K19)=1),"-",IF(K19&gt;K15,"W",IF(K19=K15,"D","L")))</f>
        <v>-</v>
      </c>
      <c r="N19" s="29"/>
      <c r="O19" s="19">
        <f>+N17</f>
        <v>0</v>
      </c>
      <c r="P19" s="25" t="str">
        <f>IF((COUNTBLANK(N19:N19)=1),"-",IF(N19&gt;N17,"W",IF(N19=N17,"D","L")))</f>
        <v>-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37" t="str">
        <f t="shared" si="7"/>
        <v>I Screeton</v>
      </c>
      <c r="AH19" s="33">
        <f t="shared" si="8"/>
        <v>3</v>
      </c>
      <c r="AI19" s="36">
        <f t="shared" si="9"/>
        <v>0</v>
      </c>
      <c r="AJ19" s="19">
        <f t="shared" si="10"/>
        <v>0</v>
      </c>
      <c r="AK19" s="36">
        <f t="shared" si="11"/>
        <v>3</v>
      </c>
      <c r="AL19" s="19">
        <f t="shared" si="12"/>
        <v>0</v>
      </c>
      <c r="AM19" s="36">
        <f t="shared" si="13"/>
        <v>848</v>
      </c>
      <c r="AN19" s="50"/>
      <c r="AO19" s="20"/>
      <c r="AY19" s="22"/>
    </row>
    <row r="20" spans="1:51" ht="21" customHeight="1">
      <c r="A20" s="37" t="s">
        <v>48</v>
      </c>
      <c r="B20" s="29">
        <v>293</v>
      </c>
      <c r="C20" s="19">
        <f>B17</f>
        <v>282</v>
      </c>
      <c r="D20" s="25" t="str">
        <f>IF((COUNTBLANK(B20:B20)=1),"-",IF(B20&gt;B17,"W",IF(B20=B17,"D","L")))</f>
        <v>W</v>
      </c>
      <c r="E20" s="29">
        <v>290</v>
      </c>
      <c r="F20" s="19">
        <f>+E18</f>
        <v>291</v>
      </c>
      <c r="G20" s="19" t="str">
        <f>IF((COUNTBLANK(E20:E20)=1),"-",IF(E20&gt;E18,"W",IF(E20=E18,"D","L")))</f>
        <v>L</v>
      </c>
      <c r="H20" s="29">
        <v>297</v>
      </c>
      <c r="I20" s="19">
        <f>+H19</f>
        <v>286</v>
      </c>
      <c r="J20" s="25" t="str">
        <f>IF((COUNTBLANK(H20:H20)=1),"-",IF(H20&gt;H19,"W",IF(H20=H19,"D","L")))</f>
        <v>W</v>
      </c>
      <c r="K20" s="29"/>
      <c r="L20" s="19">
        <f>+K16</f>
        <v>0</v>
      </c>
      <c r="M20" s="19" t="str">
        <f>IF((COUNTBLANK(K20:K20)=1),"-",IF(K20&gt;K16,"W",IF(K20=K16,"D","L")))</f>
        <v>-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37" t="str">
        <f t="shared" si="7"/>
        <v>A R Taylor</v>
      </c>
      <c r="AH20" s="33">
        <f t="shared" si="8"/>
        <v>3</v>
      </c>
      <c r="AI20" s="36">
        <f t="shared" si="9"/>
        <v>2</v>
      </c>
      <c r="AJ20" s="19">
        <f t="shared" si="10"/>
        <v>0</v>
      </c>
      <c r="AK20" s="36">
        <f t="shared" si="11"/>
        <v>1</v>
      </c>
      <c r="AL20" s="19">
        <f t="shared" si="12"/>
        <v>4</v>
      </c>
      <c r="AM20" s="36">
        <f t="shared" si="13"/>
        <v>880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18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2">
        <v>43387</v>
      </c>
      <c r="D23" s="53"/>
      <c r="E23" s="48" t="s">
        <v>17</v>
      </c>
      <c r="F23" s="52">
        <v>43401</v>
      </c>
      <c r="G23" s="53"/>
      <c r="H23" s="48" t="s">
        <v>18</v>
      </c>
      <c r="I23" s="52">
        <v>43415</v>
      </c>
      <c r="J23" s="53"/>
      <c r="K23" s="48" t="s">
        <v>28</v>
      </c>
      <c r="L23" s="52">
        <v>43429</v>
      </c>
      <c r="M23" s="53"/>
      <c r="N23" s="48" t="s">
        <v>19</v>
      </c>
      <c r="O23" s="52">
        <v>43443</v>
      </c>
      <c r="P23" s="53"/>
      <c r="Q23" s="48" t="s">
        <v>20</v>
      </c>
      <c r="R23" s="52">
        <v>43457</v>
      </c>
      <c r="S23" s="53"/>
      <c r="T23" s="48" t="s">
        <v>21</v>
      </c>
      <c r="U23" s="52">
        <v>43471</v>
      </c>
      <c r="V23" s="53"/>
      <c r="W23" s="48" t="s">
        <v>22</v>
      </c>
      <c r="X23" s="52">
        <v>43485</v>
      </c>
      <c r="Y23" s="53"/>
      <c r="Z23" s="48" t="s">
        <v>23</v>
      </c>
      <c r="AA23" s="52">
        <v>43499</v>
      </c>
      <c r="AB23" s="53"/>
      <c r="AC23" s="49" t="s">
        <v>24</v>
      </c>
      <c r="AD23" s="52">
        <v>43513</v>
      </c>
      <c r="AE23" s="53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49</v>
      </c>
      <c r="B25" s="29">
        <v>292</v>
      </c>
      <c r="C25" s="5">
        <f>B26</f>
        <v>279</v>
      </c>
      <c r="D25" s="28" t="str">
        <f>IF((COUNTBLANK(B25:B25)=1),"-",IF(B25&gt;B26,"W",IF(B25=B26,"D","L")))</f>
        <v>W</v>
      </c>
      <c r="E25" s="29">
        <v>289</v>
      </c>
      <c r="F25" s="5">
        <f>+E27</f>
        <v>276</v>
      </c>
      <c r="G25" s="5" t="str">
        <f>IF((COUNTBLANK(E25:E25)=1),"-",IF(E25&gt;E27,"W",IF(E25=E27,"D","L")))</f>
        <v>W</v>
      </c>
      <c r="H25" s="29">
        <v>287</v>
      </c>
      <c r="I25" s="5">
        <f>+H28</f>
        <v>290</v>
      </c>
      <c r="J25" s="28" t="str">
        <f>IF((COUNTBLANK(H25:H25)=1),"-",IF(H25&gt;H28,"W",IF(H25=H28,"D","L")))</f>
        <v>L</v>
      </c>
      <c r="K25" s="29"/>
      <c r="L25" s="5">
        <f>+K29</f>
        <v>0</v>
      </c>
      <c r="M25" s="5" t="str">
        <f>IF((COUNTBLANK(K25:K25)=1),"-",IF(K25&gt;K29,"W",IF(K25=K29,"D","L")))</f>
        <v>-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37" t="str">
        <f aca="true" t="shared" si="14" ref="AG25:AG30">+A25</f>
        <v>J Oddy</v>
      </c>
      <c r="AH25" s="33">
        <f aca="true" t="shared" si="15" ref="AH25:AH30">10-COUNTBLANK(B25:AE25)</f>
        <v>3</v>
      </c>
      <c r="AI25" s="36">
        <f aca="true" t="shared" si="16" ref="AI25:AI30">COUNTIF(A25:AE25,"W")</f>
        <v>2</v>
      </c>
      <c r="AJ25" s="19">
        <f aca="true" t="shared" si="17" ref="AJ25:AJ30">COUNTIF(B25:AE25,"D")</f>
        <v>0</v>
      </c>
      <c r="AK25" s="36">
        <f aca="true" t="shared" si="18" ref="AK25:AK30">COUNTIF(A25:AE25,"L")</f>
        <v>1</v>
      </c>
      <c r="AL25" s="19">
        <f aca="true" t="shared" si="19" ref="AL25:AL30">AI25*2+AJ25</f>
        <v>4</v>
      </c>
      <c r="AM25" s="36">
        <f aca="true" t="shared" si="20" ref="AM25:AM30">SUM(B25,E25,H25,K25,N25,Q25,T25,W25,Z25,AC25)</f>
        <v>868</v>
      </c>
      <c r="AN25" s="50"/>
      <c r="AO25" s="20"/>
      <c r="AY25" s="22"/>
    </row>
    <row r="26" spans="1:51" ht="21" customHeight="1">
      <c r="A26" s="37" t="s">
        <v>50</v>
      </c>
      <c r="B26" s="29">
        <v>279</v>
      </c>
      <c r="C26" s="19">
        <f>B25</f>
        <v>292</v>
      </c>
      <c r="D26" s="25" t="str">
        <f>IF((COUNTBLANK(B26:B26)=1),"-",IF(B26&gt;B25,"W",IF(B26=B25,"D","L")))</f>
        <v>L</v>
      </c>
      <c r="E26" s="29">
        <v>286</v>
      </c>
      <c r="F26" s="19">
        <f>+E29</f>
        <v>280</v>
      </c>
      <c r="G26" s="19" t="str">
        <f>IF((COUNTBLANK(E26:E26)=1),"-",IF(E26&gt;E29,"W",IF(E26=E29,"D","L")))</f>
        <v>W</v>
      </c>
      <c r="H26" s="29">
        <v>283</v>
      </c>
      <c r="I26" s="19">
        <f>+H27</f>
        <v>275</v>
      </c>
      <c r="J26" s="25" t="str">
        <f>IF((COUNTBLANK(H26:H26)=1),"-",IF(H26&gt;H27,"W",IF(H26=H27,"D","L")))</f>
        <v>W</v>
      </c>
      <c r="K26" s="29"/>
      <c r="L26" s="19">
        <f>+K30</f>
        <v>0</v>
      </c>
      <c r="M26" s="19" t="str">
        <f>IF((COUNTBLANK(K26:K26)=1),"-",IF(K26&gt;K30,"W",IF(K26=K30,"D","L")))</f>
        <v>-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37" t="str">
        <f t="shared" si="14"/>
        <v>P Secker</v>
      </c>
      <c r="AH26" s="33">
        <f t="shared" si="15"/>
        <v>3</v>
      </c>
      <c r="AI26" s="36">
        <f t="shared" si="16"/>
        <v>2</v>
      </c>
      <c r="AJ26" s="19">
        <f t="shared" si="17"/>
        <v>0</v>
      </c>
      <c r="AK26" s="36">
        <f t="shared" si="18"/>
        <v>1</v>
      </c>
      <c r="AL26" s="19">
        <f t="shared" si="19"/>
        <v>4</v>
      </c>
      <c r="AM26" s="36">
        <f t="shared" si="20"/>
        <v>848</v>
      </c>
      <c r="AN26" s="50"/>
      <c r="AO26" s="20"/>
      <c r="AY26" s="22"/>
    </row>
    <row r="27" spans="1:51" ht="21" customHeight="1">
      <c r="A27" s="37" t="s">
        <v>51</v>
      </c>
      <c r="B27" s="29">
        <v>276</v>
      </c>
      <c r="C27" s="19">
        <f>B30</f>
        <v>276</v>
      </c>
      <c r="D27" s="25" t="str">
        <f>IF((COUNTBLANK(B27:B27)=1),"-",IF(B27&gt;B30,"W",IF(B27=B30,"D","L")))</f>
        <v>D</v>
      </c>
      <c r="E27" s="29">
        <v>276</v>
      </c>
      <c r="F27" s="19">
        <f>+E25</f>
        <v>289</v>
      </c>
      <c r="G27" s="19" t="str">
        <f>IF((COUNTBLANK(E27:E27)=1),"-",IF(E27&gt;E25,"W",IF(E27=E25,"D","L")))</f>
        <v>L</v>
      </c>
      <c r="H27" s="29">
        <v>275</v>
      </c>
      <c r="I27" s="19">
        <f>+H26</f>
        <v>283</v>
      </c>
      <c r="J27" s="25" t="str">
        <f>IF((COUNTBLANK(H27:H27)=1),"-",IF(H27&gt;H26,"W",IF(H27=H26,"D","L")))</f>
        <v>L</v>
      </c>
      <c r="K27" s="29"/>
      <c r="L27" s="19">
        <f>+K28</f>
        <v>0</v>
      </c>
      <c r="M27" s="19" t="str">
        <f>IF((COUNTBLANK(K27:K27)=1),"-",IF(K27&gt;K28,"W",IF(K27=K28,"D","L")))</f>
        <v>-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37" t="str">
        <f t="shared" si="14"/>
        <v>A Smith</v>
      </c>
      <c r="AH27" s="33">
        <f t="shared" si="15"/>
        <v>3</v>
      </c>
      <c r="AI27" s="36">
        <f t="shared" si="16"/>
        <v>0</v>
      </c>
      <c r="AJ27" s="19">
        <f t="shared" si="17"/>
        <v>1</v>
      </c>
      <c r="AK27" s="36">
        <f t="shared" si="18"/>
        <v>2</v>
      </c>
      <c r="AL27" s="19">
        <f t="shared" si="19"/>
        <v>1</v>
      </c>
      <c r="AM27" s="36">
        <f t="shared" si="20"/>
        <v>827</v>
      </c>
      <c r="AN27" s="50"/>
      <c r="AO27" s="20"/>
      <c r="AY27" s="22"/>
    </row>
    <row r="28" spans="1:51" ht="21" customHeight="1">
      <c r="A28" s="37" t="s">
        <v>52</v>
      </c>
      <c r="B28" s="29">
        <v>284</v>
      </c>
      <c r="C28" s="19">
        <f>B29</f>
        <v>289</v>
      </c>
      <c r="D28" s="25" t="str">
        <f>IF((COUNTBLANK(B28:B28)=1),"-",IF(B28&gt;B29,"W",IF(B28=B29,"D","L")))</f>
        <v>L</v>
      </c>
      <c r="E28" s="29">
        <v>287</v>
      </c>
      <c r="F28" s="19">
        <f>+E30</f>
        <v>280</v>
      </c>
      <c r="G28" s="19" t="str">
        <f>IF((COUNTBLANK(E28:E28)=1),"-",IF(E28&gt;E30,"W",IF(E28=E30,"D","L")))</f>
        <v>W</v>
      </c>
      <c r="H28" s="29">
        <v>290</v>
      </c>
      <c r="I28" s="19">
        <f>+H25</f>
        <v>287</v>
      </c>
      <c r="J28" s="25" t="str">
        <f>IF((COUNTBLANK(H28:H28)=1),"-",IF(H28&gt;H25,"W",IF(H28=H25,"D","L")))</f>
        <v>W</v>
      </c>
      <c r="K28" s="29"/>
      <c r="L28" s="19">
        <f>+K27</f>
        <v>0</v>
      </c>
      <c r="M28" s="19" t="str">
        <f>IF((COUNTBLANK(K28:K28)=1),"-",IF(K28&gt;K27,"W",IF(K28=K27,"D","L")))</f>
        <v>-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37" t="str">
        <f t="shared" si="14"/>
        <v>M Marritt (F)</v>
      </c>
      <c r="AH28" s="33">
        <f t="shared" si="15"/>
        <v>3</v>
      </c>
      <c r="AI28" s="36">
        <f t="shared" si="16"/>
        <v>2</v>
      </c>
      <c r="AJ28" s="19">
        <f t="shared" si="17"/>
        <v>0</v>
      </c>
      <c r="AK28" s="36">
        <f t="shared" si="18"/>
        <v>1</v>
      </c>
      <c r="AL28" s="19">
        <f t="shared" si="19"/>
        <v>4</v>
      </c>
      <c r="AM28" s="36">
        <f t="shared" si="20"/>
        <v>861</v>
      </c>
      <c r="AN28" s="50"/>
      <c r="AO28" s="20"/>
      <c r="AY28" s="22"/>
    </row>
    <row r="29" spans="1:51" ht="21" customHeight="1">
      <c r="A29" s="37" t="s">
        <v>53</v>
      </c>
      <c r="B29" s="29">
        <v>289</v>
      </c>
      <c r="C29" s="19">
        <f>B28</f>
        <v>284</v>
      </c>
      <c r="D29" s="25" t="str">
        <f>IF((COUNTBLANK(B29:B29)=1),"-",IF(B29&gt;B28,"W",IF(B29=B28,"D","L")))</f>
        <v>W</v>
      </c>
      <c r="E29" s="29">
        <v>280</v>
      </c>
      <c r="F29" s="19">
        <f>+E26</f>
        <v>286</v>
      </c>
      <c r="G29" s="19" t="str">
        <f>IF((COUNTBLANK(E29:E29)=1),"-",IF(E29&gt;E26,"W",IF(E29=E26,"D","L")))</f>
        <v>L</v>
      </c>
      <c r="H29" s="29">
        <v>283</v>
      </c>
      <c r="I29" s="19">
        <f>+H30</f>
        <v>283</v>
      </c>
      <c r="J29" s="25" t="str">
        <f>IF((COUNTBLANK(H29:H29)=1),"-",IF(H29&gt;H30,"W",IF(H29=H30,"D","L")))</f>
        <v>D</v>
      </c>
      <c r="K29" s="29"/>
      <c r="L29" s="19">
        <f>+K25</f>
        <v>0</v>
      </c>
      <c r="M29" s="19" t="str">
        <f>IF((COUNTBLANK(K29:K29)=1),"-",IF(K29&gt;K25,"W",IF(K29=K25,"D","L")))</f>
        <v>-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37" t="str">
        <f t="shared" si="14"/>
        <v>R Wilkinson</v>
      </c>
      <c r="AH29" s="33">
        <f t="shared" si="15"/>
        <v>3</v>
      </c>
      <c r="AI29" s="36">
        <f t="shared" si="16"/>
        <v>1</v>
      </c>
      <c r="AJ29" s="19">
        <f t="shared" si="17"/>
        <v>1</v>
      </c>
      <c r="AK29" s="36">
        <f t="shared" si="18"/>
        <v>1</v>
      </c>
      <c r="AL29" s="19">
        <f t="shared" si="19"/>
        <v>3</v>
      </c>
      <c r="AM29" s="36">
        <f t="shared" si="20"/>
        <v>852</v>
      </c>
      <c r="AN29" s="50"/>
      <c r="AO29" s="20"/>
      <c r="AY29" s="22"/>
    </row>
    <row r="30" spans="1:51" ht="21" customHeight="1">
      <c r="A30" s="37" t="s">
        <v>54</v>
      </c>
      <c r="B30" s="29">
        <v>276</v>
      </c>
      <c r="C30" s="19">
        <f>B27</f>
        <v>276</v>
      </c>
      <c r="D30" s="25" t="str">
        <f>IF((COUNTBLANK(B30:B30)=1),"-",IF(B30&gt;B27,"W",IF(B30=B27,"D","L")))</f>
        <v>D</v>
      </c>
      <c r="E30" s="29">
        <v>280</v>
      </c>
      <c r="F30" s="19">
        <f>+E28</f>
        <v>287</v>
      </c>
      <c r="G30" s="19" t="str">
        <f>IF((COUNTBLANK(E30:E30)=1),"-",IF(E30&gt;E28,"W",IF(E30=E28,"D","L")))</f>
        <v>L</v>
      </c>
      <c r="H30" s="29">
        <v>283</v>
      </c>
      <c r="I30" s="19">
        <f>+H29</f>
        <v>283</v>
      </c>
      <c r="J30" s="25" t="str">
        <f>IF((COUNTBLANK(H30:H30)=1),"-",IF(H30&gt;H29,"W",IF(H30=H29,"D","L")))</f>
        <v>D</v>
      </c>
      <c r="K30" s="29"/>
      <c r="L30" s="19">
        <f>+K26</f>
        <v>0</v>
      </c>
      <c r="M30" s="19" t="str">
        <f>IF((COUNTBLANK(K30:K30)=1),"-",IF(K30&gt;K26,"W",IF(K30=K26,"D","L")))</f>
        <v>-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S Batty</v>
      </c>
      <c r="AH30" s="33">
        <f t="shared" si="15"/>
        <v>3</v>
      </c>
      <c r="AI30" s="36">
        <f t="shared" si="16"/>
        <v>0</v>
      </c>
      <c r="AJ30" s="19">
        <f t="shared" si="17"/>
        <v>2</v>
      </c>
      <c r="AK30" s="36">
        <f t="shared" si="18"/>
        <v>1</v>
      </c>
      <c r="AL30" s="19">
        <f t="shared" si="19"/>
        <v>2</v>
      </c>
      <c r="AM30" s="36">
        <f t="shared" si="20"/>
        <v>839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18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2">
        <v>43387</v>
      </c>
      <c r="D33" s="53"/>
      <c r="E33" s="48" t="s">
        <v>17</v>
      </c>
      <c r="F33" s="52">
        <v>43401</v>
      </c>
      <c r="G33" s="53"/>
      <c r="H33" s="48" t="s">
        <v>18</v>
      </c>
      <c r="I33" s="52">
        <v>43415</v>
      </c>
      <c r="J33" s="53"/>
      <c r="K33" s="48" t="s">
        <v>28</v>
      </c>
      <c r="L33" s="52">
        <v>43429</v>
      </c>
      <c r="M33" s="53"/>
      <c r="N33" s="48" t="s">
        <v>19</v>
      </c>
      <c r="O33" s="52">
        <v>43443</v>
      </c>
      <c r="P33" s="53"/>
      <c r="Q33" s="48" t="s">
        <v>20</v>
      </c>
      <c r="R33" s="52">
        <v>43457</v>
      </c>
      <c r="S33" s="53"/>
      <c r="T33" s="48" t="s">
        <v>21</v>
      </c>
      <c r="U33" s="52">
        <v>43471</v>
      </c>
      <c r="V33" s="53"/>
      <c r="W33" s="48" t="s">
        <v>22</v>
      </c>
      <c r="X33" s="52">
        <v>43485</v>
      </c>
      <c r="Y33" s="53"/>
      <c r="Z33" s="48" t="s">
        <v>23</v>
      </c>
      <c r="AA33" s="52">
        <v>43499</v>
      </c>
      <c r="AB33" s="53"/>
      <c r="AC33" s="49" t="s">
        <v>24</v>
      </c>
      <c r="AD33" s="52">
        <v>43513</v>
      </c>
      <c r="AE33" s="53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 t="s">
        <v>55</v>
      </c>
      <c r="B35" s="29">
        <v>290</v>
      </c>
      <c r="C35" s="5">
        <f>B36</f>
        <v>288</v>
      </c>
      <c r="D35" s="28" t="str">
        <f>IF((COUNTBLANK(B35:B35)=1),"-",IF(B35&gt;B36,"W",IF(B35=B36,"D","L")))</f>
        <v>W</v>
      </c>
      <c r="E35" s="29">
        <v>292</v>
      </c>
      <c r="F35" s="5">
        <f>+E37</f>
        <v>284</v>
      </c>
      <c r="G35" s="5" t="str">
        <f>IF((COUNTBLANK(E35:E35)=1),"-",IF(E35&gt;E37,"W",IF(E35=E37,"D","L")))</f>
        <v>W</v>
      </c>
      <c r="H35" s="29">
        <v>293</v>
      </c>
      <c r="I35" s="5">
        <f>+H38</f>
        <v>288</v>
      </c>
      <c r="J35" s="28" t="str">
        <f>IF((COUNTBLANK(H35:H35)=1),"-",IF(H35&gt;H38,"W",IF(H35=H38,"D","L")))</f>
        <v>W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37" t="str">
        <f aca="true" t="shared" si="21" ref="AG35:AG40">+A35</f>
        <v>M Millns</v>
      </c>
      <c r="AH35" s="33">
        <f aca="true" t="shared" si="22" ref="AH35:AH40">10-COUNTBLANK(B35:AE35)</f>
        <v>3</v>
      </c>
      <c r="AI35" s="36">
        <f aca="true" t="shared" si="23" ref="AI35:AI40">COUNTIF(A35:AE35,"W")</f>
        <v>3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6</v>
      </c>
      <c r="AM35" s="36">
        <f aca="true" t="shared" si="27" ref="AM35:AM40">SUM(B35,E35,H35,K35,N35,Q35,T35,W35,Z35,AC35)</f>
        <v>875</v>
      </c>
      <c r="AN35" s="50"/>
      <c r="AO35" s="20"/>
      <c r="AY35" s="22"/>
    </row>
    <row r="36" spans="1:51" ht="21" customHeight="1">
      <c r="A36" s="37" t="s">
        <v>56</v>
      </c>
      <c r="B36" s="29">
        <v>288</v>
      </c>
      <c r="C36" s="19">
        <f>B35</f>
        <v>290</v>
      </c>
      <c r="D36" s="25" t="str">
        <f>IF((COUNTBLANK(B36:B36)=1),"-",IF(B36&gt;B35,"W",IF(B36=B35,"D","L")))</f>
        <v>L</v>
      </c>
      <c r="E36" s="29">
        <v>282</v>
      </c>
      <c r="F36" s="19">
        <f>+E39</f>
        <v>290</v>
      </c>
      <c r="G36" s="19" t="str">
        <f>IF((COUNTBLANK(E36:E36)=1),"-",IF(E36&gt;E39,"W",IF(E36=E39,"D","L")))</f>
        <v>L</v>
      </c>
      <c r="H36" s="29">
        <v>284</v>
      </c>
      <c r="I36" s="19">
        <f>+H37</f>
        <v>285</v>
      </c>
      <c r="J36" s="25" t="str">
        <f>IF((COUNTBLANK(H36:H36)=1),"-",IF(H36&gt;H37,"W",IF(H36=H37,"D","L")))</f>
        <v>L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37" t="str">
        <f t="shared" si="21"/>
        <v>I McNulty</v>
      </c>
      <c r="AH36" s="33">
        <f t="shared" si="22"/>
        <v>3</v>
      </c>
      <c r="AI36" s="36">
        <f t="shared" si="23"/>
        <v>0</v>
      </c>
      <c r="AJ36" s="19">
        <f t="shared" si="24"/>
        <v>0</v>
      </c>
      <c r="AK36" s="36">
        <f t="shared" si="25"/>
        <v>3</v>
      </c>
      <c r="AL36" s="19">
        <f t="shared" si="26"/>
        <v>0</v>
      </c>
      <c r="AM36" s="36">
        <f t="shared" si="27"/>
        <v>854</v>
      </c>
      <c r="AN36" s="50"/>
      <c r="AO36" s="20"/>
      <c r="AY36" s="22"/>
    </row>
    <row r="37" spans="1:51" ht="21" customHeight="1">
      <c r="A37" s="37" t="s">
        <v>57</v>
      </c>
      <c r="B37" s="29">
        <v>284</v>
      </c>
      <c r="C37" s="19">
        <f>B40</f>
        <v>282</v>
      </c>
      <c r="D37" s="25" t="str">
        <f>IF((COUNTBLANK(B37:B37)=1),"-",IF(B37&gt;B40,"W",IF(B37=B40,"D","L")))</f>
        <v>W</v>
      </c>
      <c r="E37" s="29">
        <v>284</v>
      </c>
      <c r="F37" s="19">
        <f>+E35</f>
        <v>292</v>
      </c>
      <c r="G37" s="19" t="str">
        <f>IF((COUNTBLANK(E37:E37)=1),"-",IF(E37&gt;E35,"W",IF(E37=E35,"D","L")))</f>
        <v>L</v>
      </c>
      <c r="H37" s="29">
        <v>285</v>
      </c>
      <c r="I37" s="19">
        <f>+H36</f>
        <v>284</v>
      </c>
      <c r="J37" s="25" t="str">
        <f>IF((COUNTBLANK(H37:H37)=1),"-",IF(H37&gt;H36,"W",IF(H37=H36,"D","L")))</f>
        <v>W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37" t="str">
        <f t="shared" si="21"/>
        <v>A Nell</v>
      </c>
      <c r="AH37" s="33">
        <f t="shared" si="22"/>
        <v>3</v>
      </c>
      <c r="AI37" s="36">
        <f t="shared" si="23"/>
        <v>2</v>
      </c>
      <c r="AJ37" s="19">
        <f t="shared" si="24"/>
        <v>0</v>
      </c>
      <c r="AK37" s="36">
        <f t="shared" si="25"/>
        <v>1</v>
      </c>
      <c r="AL37" s="19">
        <f t="shared" si="26"/>
        <v>4</v>
      </c>
      <c r="AM37" s="36">
        <f t="shared" si="27"/>
        <v>853</v>
      </c>
      <c r="AN37" s="50"/>
      <c r="AO37" s="20"/>
      <c r="AY37" s="22"/>
    </row>
    <row r="38" spans="1:51" ht="21" customHeight="1">
      <c r="A38" s="37" t="s">
        <v>58</v>
      </c>
      <c r="B38" s="29">
        <v>284</v>
      </c>
      <c r="C38" s="19">
        <f>B39</f>
        <v>294</v>
      </c>
      <c r="D38" s="25" t="str">
        <f>IF((COUNTBLANK(B38:B38)=1),"-",IF(B38&gt;B39,"W",IF(B38=B39,"D","L")))</f>
        <v>L</v>
      </c>
      <c r="E38" s="29">
        <v>280</v>
      </c>
      <c r="F38" s="19">
        <f>+E40</f>
        <v>275</v>
      </c>
      <c r="G38" s="19" t="str">
        <f>IF((COUNTBLANK(E38:E38)=1),"-",IF(E38&gt;E40,"W",IF(E38=E40,"D","L")))</f>
        <v>W</v>
      </c>
      <c r="H38" s="29">
        <v>288</v>
      </c>
      <c r="I38" s="19">
        <f>+H35</f>
        <v>293</v>
      </c>
      <c r="J38" s="25" t="str">
        <f>IF((COUNTBLANK(H38:H38)=1),"-",IF(H38&gt;H35,"W",IF(H38=H35,"D","L")))</f>
        <v>L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37" t="str">
        <f t="shared" si="21"/>
        <v>S Edis</v>
      </c>
      <c r="AH38" s="33">
        <f t="shared" si="22"/>
        <v>3</v>
      </c>
      <c r="AI38" s="36">
        <f t="shared" si="23"/>
        <v>1</v>
      </c>
      <c r="AJ38" s="19">
        <f t="shared" si="24"/>
        <v>0</v>
      </c>
      <c r="AK38" s="36">
        <f t="shared" si="25"/>
        <v>2</v>
      </c>
      <c r="AL38" s="19">
        <f t="shared" si="26"/>
        <v>2</v>
      </c>
      <c r="AM38" s="36">
        <f t="shared" si="27"/>
        <v>852</v>
      </c>
      <c r="AN38" s="50"/>
      <c r="AO38" s="20"/>
      <c r="AY38" s="22"/>
    </row>
    <row r="39" spans="1:51" ht="21" customHeight="1">
      <c r="A39" s="37" t="s">
        <v>59</v>
      </c>
      <c r="B39" s="29">
        <v>294</v>
      </c>
      <c r="C39" s="19">
        <f>B38</f>
        <v>284</v>
      </c>
      <c r="D39" s="25" t="str">
        <f>IF((COUNTBLANK(B39:B39)=1),"-",IF(B39&gt;B38,"W",IF(B39=B38,"D","L")))</f>
        <v>W</v>
      </c>
      <c r="E39" s="29">
        <v>290</v>
      </c>
      <c r="F39" s="19">
        <f>+E36</f>
        <v>282</v>
      </c>
      <c r="G39" s="19" t="str">
        <f>IF((COUNTBLANK(E39:E39)=1),"-",IF(E39&gt;E36,"W",IF(E39=E36,"D","L")))</f>
        <v>W</v>
      </c>
      <c r="H39" s="29">
        <v>275</v>
      </c>
      <c r="I39" s="19">
        <f>+H40</f>
        <v>277</v>
      </c>
      <c r="J39" s="25" t="str">
        <f>IF((COUNTBLANK(H39:H39)=1),"-",IF(H39&gt;H40,"W",IF(H39=H40,"D","L")))</f>
        <v>L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37" t="str">
        <f t="shared" si="21"/>
        <v>D Harrison</v>
      </c>
      <c r="AH39" s="33">
        <f t="shared" si="22"/>
        <v>3</v>
      </c>
      <c r="AI39" s="36">
        <f t="shared" si="23"/>
        <v>2</v>
      </c>
      <c r="AJ39" s="19">
        <f t="shared" si="24"/>
        <v>0</v>
      </c>
      <c r="AK39" s="36">
        <f t="shared" si="25"/>
        <v>1</v>
      </c>
      <c r="AL39" s="19">
        <f t="shared" si="26"/>
        <v>4</v>
      </c>
      <c r="AM39" s="36">
        <f t="shared" si="27"/>
        <v>859</v>
      </c>
      <c r="AN39" s="50"/>
      <c r="AO39" s="20"/>
      <c r="AY39" s="22"/>
    </row>
    <row r="40" spans="1:51" ht="21" customHeight="1">
      <c r="A40" s="37" t="s">
        <v>60</v>
      </c>
      <c r="B40" s="29">
        <v>282</v>
      </c>
      <c r="C40" s="19">
        <f>B37</f>
        <v>284</v>
      </c>
      <c r="D40" s="25" t="str">
        <f>IF((COUNTBLANK(B40:B40)=1),"-",IF(B40&gt;B37,"W",IF(B40=B37,"D","L")))</f>
        <v>L</v>
      </c>
      <c r="E40" s="29">
        <v>275</v>
      </c>
      <c r="F40" s="19">
        <f>+E38</f>
        <v>280</v>
      </c>
      <c r="G40" s="19" t="str">
        <f>IF((COUNTBLANK(E40:E40)=1),"-",IF(E40&gt;E38,"W",IF(E40=E38,"D","L")))</f>
        <v>L</v>
      </c>
      <c r="H40" s="29">
        <v>277</v>
      </c>
      <c r="I40" s="19">
        <f>+H39</f>
        <v>275</v>
      </c>
      <c r="J40" s="25" t="str">
        <f>IF((COUNTBLANK(H40:H40)=1),"-",IF(H40&gt;H39,"W",IF(H40=H39,"D","L")))</f>
        <v>W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37" t="str">
        <f t="shared" si="21"/>
        <v>R Lonsdale</v>
      </c>
      <c r="AH40" s="33">
        <f t="shared" si="22"/>
        <v>3</v>
      </c>
      <c r="AI40" s="36">
        <f t="shared" si="23"/>
        <v>1</v>
      </c>
      <c r="AJ40" s="19">
        <f t="shared" si="24"/>
        <v>0</v>
      </c>
      <c r="AK40" s="36">
        <f t="shared" si="25"/>
        <v>2</v>
      </c>
      <c r="AL40" s="19">
        <f t="shared" si="26"/>
        <v>2</v>
      </c>
      <c r="AM40" s="36">
        <f t="shared" si="27"/>
        <v>834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18</v>
      </c>
      <c r="AM42" s="36"/>
      <c r="AN42" s="23"/>
      <c r="AO42" s="20"/>
      <c r="AY42" s="22"/>
    </row>
    <row r="43" spans="1:41" ht="21" customHeight="1">
      <c r="A43" s="7" t="s">
        <v>27</v>
      </c>
      <c r="B43" s="47" t="s">
        <v>15</v>
      </c>
      <c r="C43" s="52">
        <v>43387</v>
      </c>
      <c r="D43" s="53"/>
      <c r="E43" s="48" t="s">
        <v>17</v>
      </c>
      <c r="F43" s="52">
        <v>43401</v>
      </c>
      <c r="G43" s="53"/>
      <c r="H43" s="48" t="s">
        <v>18</v>
      </c>
      <c r="I43" s="52">
        <v>43415</v>
      </c>
      <c r="J43" s="53"/>
      <c r="K43" s="48" t="s">
        <v>28</v>
      </c>
      <c r="L43" s="52">
        <v>43429</v>
      </c>
      <c r="M43" s="53"/>
      <c r="N43" s="48" t="s">
        <v>19</v>
      </c>
      <c r="O43" s="52">
        <v>43443</v>
      </c>
      <c r="P43" s="53"/>
      <c r="Q43" s="48" t="s">
        <v>20</v>
      </c>
      <c r="R43" s="52">
        <v>43457</v>
      </c>
      <c r="S43" s="53"/>
      <c r="T43" s="48" t="s">
        <v>21</v>
      </c>
      <c r="U43" s="52">
        <v>43471</v>
      </c>
      <c r="V43" s="53"/>
      <c r="W43" s="48" t="s">
        <v>22</v>
      </c>
      <c r="X43" s="52">
        <v>43485</v>
      </c>
      <c r="Y43" s="53"/>
      <c r="Z43" s="48" t="s">
        <v>23</v>
      </c>
      <c r="AA43" s="52">
        <v>43499</v>
      </c>
      <c r="AB43" s="53"/>
      <c r="AC43" s="49" t="s">
        <v>24</v>
      </c>
      <c r="AD43" s="52">
        <v>43513</v>
      </c>
      <c r="AE43" s="53"/>
      <c r="AF43" s="6"/>
      <c r="AG43" s="7" t="s">
        <v>27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 t="s">
        <v>61</v>
      </c>
      <c r="B45" s="29">
        <v>286</v>
      </c>
      <c r="C45" s="5">
        <f>B46</f>
        <v>286</v>
      </c>
      <c r="D45" s="28" t="str">
        <f>IF((COUNTBLANK(B45:B45)=1),"-",IF(B45&gt;B46,"W",IF(B45=B46,"D","L")))</f>
        <v>D</v>
      </c>
      <c r="E45" s="29">
        <v>282</v>
      </c>
      <c r="F45" s="5">
        <f>+E47</f>
        <v>273</v>
      </c>
      <c r="G45" s="5" t="str">
        <f>IF((COUNTBLANK(E45:E45)=1),"-",IF(E45&gt;E47,"W",IF(E45=E47,"D","L")))</f>
        <v>W</v>
      </c>
      <c r="H45" s="29">
        <v>284</v>
      </c>
      <c r="I45" s="5">
        <f>+H48</f>
        <v>283</v>
      </c>
      <c r="J45" s="28" t="str">
        <f>IF((COUNTBLANK(H45:H45)=1),"-",IF(H45&gt;H48,"W",IF(H45=H48,"D","L")))</f>
        <v>W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37" t="str">
        <f aca="true" t="shared" si="28" ref="AG45:AG50">+A45</f>
        <v>M Tanski</v>
      </c>
      <c r="AH45" s="33">
        <f aca="true" t="shared" si="29" ref="AH45:AH50">10-COUNTBLANK(B45:AE45)</f>
        <v>3</v>
      </c>
      <c r="AI45" s="36">
        <f aca="true" t="shared" si="30" ref="AI45:AI50">COUNTIF(A45:AE45,"W")</f>
        <v>2</v>
      </c>
      <c r="AJ45" s="19">
        <f aca="true" t="shared" si="31" ref="AJ45:AJ50">COUNTIF(B45:AE45,"D")</f>
        <v>1</v>
      </c>
      <c r="AK45" s="36">
        <f aca="true" t="shared" si="32" ref="AK45:AK50">COUNTIF(A45:AE45,"L")</f>
        <v>0</v>
      </c>
      <c r="AL45" s="19">
        <f aca="true" t="shared" si="33" ref="AL45:AL50">AI45*2+AJ45</f>
        <v>5</v>
      </c>
      <c r="AM45" s="36">
        <f aca="true" t="shared" si="34" ref="AM45:AM50">SUM(B45,E45,H45,K45,N45,Q45,T45,W45,Z45,AC45)</f>
        <v>852</v>
      </c>
      <c r="AN45" s="23"/>
      <c r="AO45" s="20"/>
    </row>
    <row r="46" spans="1:41" ht="21" customHeight="1">
      <c r="A46" s="37" t="s">
        <v>62</v>
      </c>
      <c r="B46" s="29">
        <v>286</v>
      </c>
      <c r="C46" s="19">
        <f>B45</f>
        <v>286</v>
      </c>
      <c r="D46" s="25" t="str">
        <f>IF((COUNTBLANK(B46:B46)=1),"-",IF(B46&gt;B45,"W",IF(B46=B45,"D","L")))</f>
        <v>D</v>
      </c>
      <c r="E46" s="29">
        <v>283</v>
      </c>
      <c r="F46" s="19">
        <f>+E49</f>
        <v>279</v>
      </c>
      <c r="G46" s="19" t="str">
        <f>IF((COUNTBLANK(E46:E46)=1),"-",IF(E46&gt;E49,"W",IF(E46=E49,"D","L")))</f>
        <v>W</v>
      </c>
      <c r="H46" s="29">
        <v>286</v>
      </c>
      <c r="I46" s="19">
        <f>+H47</f>
        <v>280</v>
      </c>
      <c r="J46" s="25" t="str">
        <f>IF((COUNTBLANK(H46:H46)=1),"-",IF(H46&gt;H47,"W",IF(H46=H47,"D","L")))</f>
        <v>W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37" t="str">
        <f t="shared" si="28"/>
        <v>B Trout</v>
      </c>
      <c r="AH46" s="33">
        <f t="shared" si="29"/>
        <v>3</v>
      </c>
      <c r="AI46" s="36">
        <f t="shared" si="30"/>
        <v>2</v>
      </c>
      <c r="AJ46" s="19">
        <f t="shared" si="31"/>
        <v>1</v>
      </c>
      <c r="AK46" s="36">
        <f t="shared" si="32"/>
        <v>0</v>
      </c>
      <c r="AL46" s="19">
        <f t="shared" si="33"/>
        <v>5</v>
      </c>
      <c r="AM46" s="36">
        <f t="shared" si="34"/>
        <v>855</v>
      </c>
      <c r="AN46" s="23"/>
      <c r="AO46" s="20"/>
    </row>
    <row r="47" spans="1:41" ht="21" customHeight="1">
      <c r="A47" s="37" t="s">
        <v>63</v>
      </c>
      <c r="B47" s="29">
        <v>280</v>
      </c>
      <c r="C47" s="19">
        <f>B50</f>
        <v>271</v>
      </c>
      <c r="D47" s="25" t="str">
        <f>IF((COUNTBLANK(B47:B47)=1),"-",IF(B47&gt;B50,"W",IF(B47=B50,"D","L")))</f>
        <v>W</v>
      </c>
      <c r="E47" s="29">
        <v>273</v>
      </c>
      <c r="F47" s="19">
        <f>+E45</f>
        <v>282</v>
      </c>
      <c r="G47" s="19" t="str">
        <f>IF((COUNTBLANK(E47:E47)=1),"-",IF(E47&gt;E45,"W",IF(E47=E45,"D","L")))</f>
        <v>L</v>
      </c>
      <c r="H47" s="29">
        <v>280</v>
      </c>
      <c r="I47" s="19">
        <f>+H46</f>
        <v>286</v>
      </c>
      <c r="J47" s="25" t="str">
        <f>IF((COUNTBLANK(H47:H47)=1),"-",IF(H47&gt;H46,"W",IF(H47=H46,"D","L")))</f>
        <v>L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37" t="str">
        <f t="shared" si="28"/>
        <v>R Marritt</v>
      </c>
      <c r="AH47" s="33">
        <f t="shared" si="29"/>
        <v>3</v>
      </c>
      <c r="AI47" s="36">
        <f t="shared" si="30"/>
        <v>1</v>
      </c>
      <c r="AJ47" s="19">
        <f t="shared" si="31"/>
        <v>0</v>
      </c>
      <c r="AK47" s="36">
        <f t="shared" si="32"/>
        <v>2</v>
      </c>
      <c r="AL47" s="19">
        <f t="shared" si="33"/>
        <v>2</v>
      </c>
      <c r="AM47" s="36">
        <f t="shared" si="34"/>
        <v>833</v>
      </c>
      <c r="AN47" s="23"/>
      <c r="AO47" s="20"/>
    </row>
    <row r="48" spans="1:41" ht="21" customHeight="1">
      <c r="A48" s="37" t="s">
        <v>64</v>
      </c>
      <c r="B48" s="29">
        <v>287</v>
      </c>
      <c r="C48" s="19">
        <f>B49</f>
        <v>0</v>
      </c>
      <c r="D48" s="25" t="str">
        <f>IF((COUNTBLANK(B48:B48)=1),"-",IF(B48&gt;B49,"W",IF(B48=B49,"D","L")))</f>
        <v>W</v>
      </c>
      <c r="E48" s="29">
        <v>293</v>
      </c>
      <c r="F48" s="19">
        <f>+E50</f>
        <v>280</v>
      </c>
      <c r="G48" s="19" t="str">
        <f>IF((COUNTBLANK(E48:E48)=1),"-",IF(E48&gt;E50,"W",IF(E48=E50,"D","L")))</f>
        <v>W</v>
      </c>
      <c r="H48" s="29">
        <v>283</v>
      </c>
      <c r="I48" s="19">
        <f>+H45</f>
        <v>284</v>
      </c>
      <c r="J48" s="25" t="str">
        <f>IF((COUNTBLANK(H48:H48)=1),"-",IF(H48&gt;H45,"W",IF(H48=H45,"D","L")))</f>
        <v>L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37" t="str">
        <f t="shared" si="28"/>
        <v>D C Olley</v>
      </c>
      <c r="AH48" s="33">
        <f t="shared" si="29"/>
        <v>3</v>
      </c>
      <c r="AI48" s="36">
        <f t="shared" si="30"/>
        <v>2</v>
      </c>
      <c r="AJ48" s="19">
        <f t="shared" si="31"/>
        <v>0</v>
      </c>
      <c r="AK48" s="36">
        <f t="shared" si="32"/>
        <v>1</v>
      </c>
      <c r="AL48" s="19">
        <f t="shared" si="33"/>
        <v>4</v>
      </c>
      <c r="AM48" s="36">
        <f t="shared" si="34"/>
        <v>863</v>
      </c>
      <c r="AN48" s="23"/>
      <c r="AO48" s="20"/>
    </row>
    <row r="49" spans="1:41" ht="21" customHeight="1">
      <c r="A49" s="37" t="s">
        <v>65</v>
      </c>
      <c r="B49" s="29"/>
      <c r="C49" s="19">
        <f>B48</f>
        <v>287</v>
      </c>
      <c r="D49" s="25" t="str">
        <f>IF((COUNTBLANK(B49:B49)=1),"-",IF(B49&gt;B48,"W",IF(B49=B48,"D","L")))</f>
        <v>-</v>
      </c>
      <c r="E49" s="29">
        <v>279</v>
      </c>
      <c r="F49" s="19">
        <f>+E46</f>
        <v>283</v>
      </c>
      <c r="G49" s="19" t="str">
        <f>IF((COUNTBLANK(E49:E49)=1),"-",IF(E49&gt;E46,"W",IF(E49=E46,"D","L")))</f>
        <v>L</v>
      </c>
      <c r="H49" s="29">
        <v>283</v>
      </c>
      <c r="I49" s="19">
        <f>+H50</f>
        <v>283</v>
      </c>
      <c r="J49" s="25" t="str">
        <f>IF((COUNTBLANK(H49:H49)=1),"-",IF(H49&gt;H50,"W",IF(H49=H50,"D","L")))</f>
        <v>D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37" t="str">
        <f t="shared" si="28"/>
        <v>I Markwell</v>
      </c>
      <c r="AH49" s="33">
        <f t="shared" si="29"/>
        <v>2</v>
      </c>
      <c r="AI49" s="36">
        <f t="shared" si="30"/>
        <v>0</v>
      </c>
      <c r="AJ49" s="19">
        <f t="shared" si="31"/>
        <v>1</v>
      </c>
      <c r="AK49" s="36">
        <f t="shared" si="32"/>
        <v>1</v>
      </c>
      <c r="AL49" s="19">
        <f t="shared" si="33"/>
        <v>1</v>
      </c>
      <c r="AM49" s="36">
        <f t="shared" si="34"/>
        <v>562</v>
      </c>
      <c r="AN49" s="23"/>
      <c r="AO49" s="20"/>
    </row>
    <row r="50" spans="1:41" ht="21" customHeight="1">
      <c r="A50" s="37" t="s">
        <v>66</v>
      </c>
      <c r="B50" s="29">
        <v>271</v>
      </c>
      <c r="C50" s="19">
        <f>B47</f>
        <v>280</v>
      </c>
      <c r="D50" s="25" t="str">
        <f>IF((COUNTBLANK(B50:B50)=1),"-",IF(B50&gt;B47,"W",IF(B50=B47,"D","L")))</f>
        <v>L</v>
      </c>
      <c r="E50" s="29">
        <v>280</v>
      </c>
      <c r="F50" s="19">
        <f>+E48</f>
        <v>293</v>
      </c>
      <c r="G50" s="19" t="str">
        <f>IF((COUNTBLANK(E50:E50)=1),"-",IF(E50&gt;E48,"W",IF(E50=E48,"D","L")))</f>
        <v>L</v>
      </c>
      <c r="H50" s="29">
        <v>283</v>
      </c>
      <c r="I50" s="19">
        <f>+H49</f>
        <v>283</v>
      </c>
      <c r="J50" s="25" t="str">
        <f>IF((COUNTBLANK(H50:H50)=1),"-",IF(H50&gt;H49,"W",IF(H50=H49,"D","L")))</f>
        <v>D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37" t="str">
        <f t="shared" si="28"/>
        <v>G Dutton</v>
      </c>
      <c r="AH50" s="33">
        <f t="shared" si="29"/>
        <v>3</v>
      </c>
      <c r="AI50" s="36">
        <f t="shared" si="30"/>
        <v>0</v>
      </c>
      <c r="AJ50" s="19">
        <f t="shared" si="31"/>
        <v>1</v>
      </c>
      <c r="AK50" s="36">
        <f t="shared" si="32"/>
        <v>2</v>
      </c>
      <c r="AL50" s="19">
        <f t="shared" si="33"/>
        <v>1</v>
      </c>
      <c r="AM50" s="36">
        <f t="shared" si="34"/>
        <v>834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 thickBo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18</v>
      </c>
      <c r="AM52" s="44"/>
      <c r="AN52" s="45"/>
      <c r="AO52" s="46"/>
    </row>
    <row r="53" spans="1:41" ht="21" customHeight="1">
      <c r="A53" s="4" t="s">
        <v>30</v>
      </c>
      <c r="B53" s="47" t="s">
        <v>15</v>
      </c>
      <c r="C53" s="52">
        <v>43387</v>
      </c>
      <c r="D53" s="53"/>
      <c r="E53" s="48" t="s">
        <v>17</v>
      </c>
      <c r="F53" s="52">
        <v>43401</v>
      </c>
      <c r="G53" s="53"/>
      <c r="H53" s="48" t="s">
        <v>18</v>
      </c>
      <c r="I53" s="52">
        <v>43415</v>
      </c>
      <c r="J53" s="53"/>
      <c r="K53" s="48" t="s">
        <v>28</v>
      </c>
      <c r="L53" s="52">
        <v>43429</v>
      </c>
      <c r="M53" s="53"/>
      <c r="N53" s="48" t="s">
        <v>19</v>
      </c>
      <c r="O53" s="52">
        <v>43443</v>
      </c>
      <c r="P53" s="53"/>
      <c r="Q53" s="48" t="s">
        <v>20</v>
      </c>
      <c r="R53" s="52">
        <v>43457</v>
      </c>
      <c r="S53" s="53"/>
      <c r="T53" s="48" t="s">
        <v>21</v>
      </c>
      <c r="U53" s="52">
        <v>43471</v>
      </c>
      <c r="V53" s="53"/>
      <c r="W53" s="48" t="s">
        <v>22</v>
      </c>
      <c r="X53" s="52">
        <v>43485</v>
      </c>
      <c r="Y53" s="53"/>
      <c r="Z53" s="48" t="s">
        <v>23</v>
      </c>
      <c r="AA53" s="52">
        <v>43499</v>
      </c>
      <c r="AB53" s="53"/>
      <c r="AC53" s="49" t="s">
        <v>24</v>
      </c>
      <c r="AD53" s="52">
        <v>43513</v>
      </c>
      <c r="AE53" s="53"/>
      <c r="AF53" s="6"/>
      <c r="AG53" s="7" t="s">
        <v>30</v>
      </c>
      <c r="AH53" s="4" t="s">
        <v>6</v>
      </c>
      <c r="AI53" s="34" t="s">
        <v>7</v>
      </c>
      <c r="AJ53" s="8" t="s">
        <v>8</v>
      </c>
      <c r="AK53" s="34" t="s">
        <v>9</v>
      </c>
      <c r="AL53" s="8" t="s">
        <v>10</v>
      </c>
      <c r="AM53" s="34" t="s">
        <v>25</v>
      </c>
      <c r="AN53" s="31" t="s">
        <v>26</v>
      </c>
      <c r="AO53" s="9" t="s">
        <v>12</v>
      </c>
    </row>
    <row r="54" spans="1:41" ht="21" customHeight="1" thickBot="1">
      <c r="A54" s="11" t="s">
        <v>0</v>
      </c>
      <c r="B54" s="11" t="s">
        <v>1</v>
      </c>
      <c r="C54" s="12" t="s">
        <v>14</v>
      </c>
      <c r="D54" s="13" t="s">
        <v>16</v>
      </c>
      <c r="E54" s="12" t="s">
        <v>1</v>
      </c>
      <c r="F54" s="12" t="s">
        <v>14</v>
      </c>
      <c r="G54" s="12" t="s">
        <v>16</v>
      </c>
      <c r="H54" s="11" t="s">
        <v>1</v>
      </c>
      <c r="I54" s="12" t="s">
        <v>14</v>
      </c>
      <c r="J54" s="13" t="s">
        <v>16</v>
      </c>
      <c r="K54" s="12" t="s">
        <v>1</v>
      </c>
      <c r="L54" s="12" t="s">
        <v>14</v>
      </c>
      <c r="M54" s="12" t="s">
        <v>16</v>
      </c>
      <c r="N54" s="11" t="s">
        <v>1</v>
      </c>
      <c r="O54" s="12" t="s">
        <v>14</v>
      </c>
      <c r="P54" s="13" t="s">
        <v>16</v>
      </c>
      <c r="Q54" s="11" t="s">
        <v>1</v>
      </c>
      <c r="R54" s="12" t="s">
        <v>14</v>
      </c>
      <c r="S54" s="13" t="s">
        <v>16</v>
      </c>
      <c r="T54" s="12" t="s">
        <v>1</v>
      </c>
      <c r="U54" s="12" t="s">
        <v>14</v>
      </c>
      <c r="V54" s="12" t="s">
        <v>16</v>
      </c>
      <c r="W54" s="11" t="s">
        <v>1</v>
      </c>
      <c r="X54" s="12" t="s">
        <v>14</v>
      </c>
      <c r="Y54" s="13" t="s">
        <v>16</v>
      </c>
      <c r="Z54" s="12" t="s">
        <v>1</v>
      </c>
      <c r="AA54" s="12" t="s">
        <v>14</v>
      </c>
      <c r="AB54" s="12" t="s">
        <v>16</v>
      </c>
      <c r="AC54" s="11" t="s">
        <v>1</v>
      </c>
      <c r="AD54" s="12" t="s">
        <v>14</v>
      </c>
      <c r="AE54" s="13" t="s">
        <v>16</v>
      </c>
      <c r="AF54" s="14"/>
      <c r="AG54" s="15" t="s">
        <v>0</v>
      </c>
      <c r="AH54" s="11"/>
      <c r="AI54" s="35"/>
      <c r="AJ54" s="12"/>
      <c r="AK54" s="35"/>
      <c r="AL54" s="12"/>
      <c r="AM54" s="35"/>
      <c r="AN54" s="32"/>
      <c r="AO54" s="16"/>
    </row>
    <row r="55" spans="1:41" ht="21" customHeight="1">
      <c r="A55" s="37" t="s">
        <v>67</v>
      </c>
      <c r="B55" s="29">
        <v>289</v>
      </c>
      <c r="C55" s="5">
        <f>B56</f>
        <v>270</v>
      </c>
      <c r="D55" s="28" t="str">
        <f>IF((COUNTBLANK(B55:B55)=1),"-",IF(B55&gt;B56,"W",IF(B55=B56,"D","L")))</f>
        <v>W</v>
      </c>
      <c r="E55" s="29">
        <v>285</v>
      </c>
      <c r="F55" s="5">
        <f>+E57</f>
        <v>262</v>
      </c>
      <c r="G55" s="5" t="str">
        <f>IF((COUNTBLANK(E55:E55)=1),"-",IF(E55&gt;E57,"W",IF(E55=E57,"D","L")))</f>
        <v>W</v>
      </c>
      <c r="H55" s="29">
        <v>279</v>
      </c>
      <c r="I55" s="5">
        <f>+H58</f>
        <v>278</v>
      </c>
      <c r="J55" s="28" t="str">
        <f>IF((COUNTBLANK(H55:H55)=1),"-",IF(H55&gt;H58,"W",IF(H55=H58,"D","L")))</f>
        <v>W</v>
      </c>
      <c r="K55" s="29"/>
      <c r="L55" s="5">
        <f>+K59</f>
        <v>0</v>
      </c>
      <c r="M55" s="5" t="str">
        <f>IF((COUNTBLANK(K55:K55)=1),"-",IF(K55&gt;K59,"W",IF(K55=K59,"D","L")))</f>
        <v>-</v>
      </c>
      <c r="N55" s="29"/>
      <c r="O55" s="5">
        <f>+N60</f>
        <v>0</v>
      </c>
      <c r="P55" s="28" t="str">
        <f>IF((COUNTBLANK(N55:N55)=1),"-",IF(N55&gt;N60,"W",IF(N55=N60,"D","L")))</f>
        <v>-</v>
      </c>
      <c r="Q55" s="29"/>
      <c r="R55" s="5">
        <f>Q56</f>
        <v>0</v>
      </c>
      <c r="S55" s="28" t="str">
        <f>IF((COUNTBLANK(Q55:Q55)=1),"-",IF(Q55&gt;Q56,"W",IF(Q55=Q56,"D","L")))</f>
        <v>-</v>
      </c>
      <c r="T55" s="29"/>
      <c r="U55" s="5">
        <f>+T57</f>
        <v>0</v>
      </c>
      <c r="V55" s="5" t="str">
        <f>IF((COUNTBLANK(T55:T55)=1),"-",IF(T55&gt;T57,"W",IF(T55=T57,"D","L")))</f>
        <v>-</v>
      </c>
      <c r="W55" s="29"/>
      <c r="X55" s="5">
        <f>+W58</f>
        <v>0</v>
      </c>
      <c r="Y55" s="28" t="str">
        <f>IF((COUNTBLANK(W55:W55)=1),"-",IF(W55&gt;W58,"W",IF(W55=W58,"D","L")))</f>
        <v>-</v>
      </c>
      <c r="Z55" s="29"/>
      <c r="AA55" s="5">
        <f>+Z59</f>
        <v>0</v>
      </c>
      <c r="AB55" s="5" t="str">
        <f>IF((COUNTBLANK(Z55:Z55)=1),"-",IF(Z55&gt;Z59,"W",IF(Z55=Z59,"D","L")))</f>
        <v>-</v>
      </c>
      <c r="AC55" s="29"/>
      <c r="AD55" s="5">
        <f>+AC60</f>
        <v>0</v>
      </c>
      <c r="AE55" s="28" t="str">
        <f>IF((COUNTBLANK(AC55:AC55)=1),"-",IF(AC55&gt;AC60,"W",IF(AC55=AC60,"D","L")))</f>
        <v>-</v>
      </c>
      <c r="AG55" s="37" t="str">
        <f aca="true" t="shared" si="35" ref="AG55:AG60">+A55</f>
        <v>A Michalski</v>
      </c>
      <c r="AH55" s="33">
        <f aca="true" t="shared" si="36" ref="AH55:AH60">10-COUNTBLANK(B55:AE55)</f>
        <v>3</v>
      </c>
      <c r="AI55" s="36">
        <f aca="true" t="shared" si="37" ref="AI55:AI60">COUNTIF(A55:AE55,"W")</f>
        <v>3</v>
      </c>
      <c r="AJ55" s="19">
        <f aca="true" t="shared" si="38" ref="AJ55:AJ60">COUNTIF(B55:AE55,"D")</f>
        <v>0</v>
      </c>
      <c r="AK55" s="36">
        <f aca="true" t="shared" si="39" ref="AK55:AK60">COUNTIF(A55:AE55,"L")</f>
        <v>0</v>
      </c>
      <c r="AL55" s="19">
        <f aca="true" t="shared" si="40" ref="AL55:AL60">AI55*2+AJ55</f>
        <v>6</v>
      </c>
      <c r="AM55" s="36">
        <f aca="true" t="shared" si="41" ref="AM55:AM60">SUM(B55,E55,H55,K55,N55,Q55,T55,W55,Z55,AC55)</f>
        <v>853</v>
      </c>
      <c r="AN55" s="50"/>
      <c r="AO55" s="20"/>
    </row>
    <row r="56" spans="1:41" ht="21" customHeight="1">
      <c r="A56" s="37" t="s">
        <v>68</v>
      </c>
      <c r="B56" s="29">
        <v>270</v>
      </c>
      <c r="C56" s="19">
        <f>B55</f>
        <v>289</v>
      </c>
      <c r="D56" s="25" t="str">
        <f>IF((COUNTBLANK(B56:B56)=1),"-",IF(B56&gt;B55,"W",IF(B56=B55,"D","L")))</f>
        <v>L</v>
      </c>
      <c r="E56" s="29">
        <v>282</v>
      </c>
      <c r="F56" s="19">
        <f>+E59</f>
        <v>0</v>
      </c>
      <c r="G56" s="19" t="str">
        <f>IF((COUNTBLANK(E56:E56)=1),"-",IF(E56&gt;E59,"W",IF(E56=E59,"D","L")))</f>
        <v>W</v>
      </c>
      <c r="H56" s="29">
        <v>283</v>
      </c>
      <c r="I56" s="19">
        <f>+H57</f>
        <v>276</v>
      </c>
      <c r="J56" s="25" t="str">
        <f>IF((COUNTBLANK(H56:H56)=1),"-",IF(H56&gt;H57,"W",IF(H56=H57,"D","L")))</f>
        <v>W</v>
      </c>
      <c r="K56" s="29"/>
      <c r="L56" s="19">
        <f>+K60</f>
        <v>0</v>
      </c>
      <c r="M56" s="19" t="str">
        <f>IF((COUNTBLANK(K56:K56)=1),"-",IF(K56&gt;K60,"W",IF(K56=K60,"D","L")))</f>
        <v>-</v>
      </c>
      <c r="N56" s="29"/>
      <c r="O56" s="19">
        <f>+N58</f>
        <v>0</v>
      </c>
      <c r="P56" s="25" t="str">
        <f>IF((COUNTBLANK(N56:N56)=1),"-",IF(N56&gt;N58,"W",IF(N56=N58,"D","L")))</f>
        <v>-</v>
      </c>
      <c r="Q56" s="29"/>
      <c r="R56" s="19">
        <f>Q55</f>
        <v>0</v>
      </c>
      <c r="S56" s="25" t="str">
        <f>IF((COUNTBLANK(Q56:Q56)=1),"-",IF(Q56&gt;Q55,"W",IF(Q56=Q55,"D","L")))</f>
        <v>-</v>
      </c>
      <c r="T56" s="29"/>
      <c r="U56" s="19">
        <f>+T59</f>
        <v>0</v>
      </c>
      <c r="V56" s="19" t="str">
        <f>IF((COUNTBLANK(T56:T56)=1),"-",IF(T56&gt;T59,"W",IF(T56=T59,"D","L")))</f>
        <v>-</v>
      </c>
      <c r="W56" s="29"/>
      <c r="X56" s="19">
        <f>+W57</f>
        <v>0</v>
      </c>
      <c r="Y56" s="25" t="str">
        <f>IF((COUNTBLANK(W56:W56)=1),"-",IF(W56&gt;W57,"W",IF(W56=W57,"D","L")))</f>
        <v>-</v>
      </c>
      <c r="Z56" s="29"/>
      <c r="AA56" s="19">
        <f>+Z60</f>
        <v>0</v>
      </c>
      <c r="AB56" s="19" t="str">
        <f>IF((COUNTBLANK(Z56:Z56)=1),"-",IF(Z56&gt;Z60,"W",IF(Z56=Z60,"D","L")))</f>
        <v>-</v>
      </c>
      <c r="AC56" s="29"/>
      <c r="AD56" s="19">
        <f>+AC58</f>
        <v>0</v>
      </c>
      <c r="AE56" s="25" t="str">
        <f>IF((COUNTBLANK(AC56:AC56)=1),"-",IF(AC56&gt;AC58,"W",IF(AC56=AC58,"D","L")))</f>
        <v>-</v>
      </c>
      <c r="AG56" s="37" t="str">
        <f t="shared" si="35"/>
        <v>A Johnson</v>
      </c>
      <c r="AH56" s="33">
        <f t="shared" si="36"/>
        <v>3</v>
      </c>
      <c r="AI56" s="36">
        <f t="shared" si="37"/>
        <v>2</v>
      </c>
      <c r="AJ56" s="19">
        <f t="shared" si="38"/>
        <v>0</v>
      </c>
      <c r="AK56" s="36">
        <f t="shared" si="39"/>
        <v>1</v>
      </c>
      <c r="AL56" s="19">
        <f t="shared" si="40"/>
        <v>4</v>
      </c>
      <c r="AM56" s="36">
        <f t="shared" si="41"/>
        <v>835</v>
      </c>
      <c r="AN56" s="50"/>
      <c r="AO56" s="20"/>
    </row>
    <row r="57" spans="1:41" ht="21" customHeight="1">
      <c r="A57" s="37" t="s">
        <v>69</v>
      </c>
      <c r="B57" s="29">
        <v>267</v>
      </c>
      <c r="C57" s="19">
        <f>B60</f>
        <v>0</v>
      </c>
      <c r="D57" s="25" t="str">
        <f>IF((COUNTBLANK(B57:B57)=1),"-",IF(B57&gt;B60,"W",IF(B57=B60,"D","L")))</f>
        <v>W</v>
      </c>
      <c r="E57" s="29">
        <v>262</v>
      </c>
      <c r="F57" s="19">
        <f>+E55</f>
        <v>285</v>
      </c>
      <c r="G57" s="19" t="str">
        <f>IF((COUNTBLANK(E57:E57)=1),"-",IF(E57&gt;E55,"W",IF(E57=E55,"D","L")))</f>
        <v>L</v>
      </c>
      <c r="H57" s="29">
        <v>276</v>
      </c>
      <c r="I57" s="19">
        <f>+H56</f>
        <v>283</v>
      </c>
      <c r="J57" s="25" t="str">
        <f>IF((COUNTBLANK(H57:H57)=1),"-",IF(H57&gt;H56,"W",IF(H57=H56,"D","L")))</f>
        <v>L</v>
      </c>
      <c r="K57" s="29"/>
      <c r="L57" s="19">
        <f>+K58</f>
        <v>0</v>
      </c>
      <c r="M57" s="19" t="str">
        <f>IF((COUNTBLANK(K57:K57)=1),"-",IF(K57&gt;K58,"W",IF(K57=K58,"D","L")))</f>
        <v>-</v>
      </c>
      <c r="N57" s="29"/>
      <c r="O57" s="19">
        <f>+N59</f>
        <v>0</v>
      </c>
      <c r="P57" s="25" t="str">
        <f>IF((COUNTBLANK(N57:N57)=1),"-",IF(N57&gt;N59,"W",IF(N57=N59,"D","L")))</f>
        <v>-</v>
      </c>
      <c r="Q57" s="29"/>
      <c r="R57" s="19">
        <f>Q60</f>
        <v>0</v>
      </c>
      <c r="S57" s="25" t="str">
        <f>IF((COUNTBLANK(Q57:Q57)=1),"-",IF(Q57&gt;Q60,"W",IF(Q57=Q60,"D","L")))</f>
        <v>-</v>
      </c>
      <c r="T57" s="29"/>
      <c r="U57" s="19">
        <f>+T55</f>
        <v>0</v>
      </c>
      <c r="V57" s="19" t="str">
        <f>IF((COUNTBLANK(T57:T57)=1),"-",IF(T57&gt;T55,"W",IF(T57=T55,"D","L")))</f>
        <v>-</v>
      </c>
      <c r="W57" s="29"/>
      <c r="X57" s="19">
        <f>+W56</f>
        <v>0</v>
      </c>
      <c r="Y57" s="25" t="str">
        <f>IF((COUNTBLANK(W57:W57)=1),"-",IF(W57&gt;W56,"W",IF(W57=W56,"D","L")))</f>
        <v>-</v>
      </c>
      <c r="Z57" s="29"/>
      <c r="AA57" s="19">
        <f>+Z58</f>
        <v>0</v>
      </c>
      <c r="AB57" s="19" t="str">
        <f>IF((COUNTBLANK(Z57:Z57)=1),"-",IF(Z57&gt;Z58,"W",IF(Z57=Z58,"D","L")))</f>
        <v>-</v>
      </c>
      <c r="AC57" s="29"/>
      <c r="AD57" s="19">
        <f>+AC59</f>
        <v>0</v>
      </c>
      <c r="AE57" s="25" t="str">
        <f>IF((COUNTBLANK(AC57:AC57)=1),"-",IF(AC57&gt;AC59,"W",IF(AC57=AC59,"D","L")))</f>
        <v>-</v>
      </c>
      <c r="AG57" s="37" t="str">
        <f t="shared" si="35"/>
        <v>S Walker</v>
      </c>
      <c r="AH57" s="33">
        <f t="shared" si="36"/>
        <v>3</v>
      </c>
      <c r="AI57" s="36">
        <f t="shared" si="37"/>
        <v>1</v>
      </c>
      <c r="AJ57" s="19">
        <f t="shared" si="38"/>
        <v>0</v>
      </c>
      <c r="AK57" s="36">
        <f t="shared" si="39"/>
        <v>2</v>
      </c>
      <c r="AL57" s="19">
        <f t="shared" si="40"/>
        <v>2</v>
      </c>
      <c r="AM57" s="36">
        <f t="shared" si="41"/>
        <v>805</v>
      </c>
      <c r="AN57" s="50"/>
      <c r="AO57" s="20"/>
    </row>
    <row r="58" spans="1:41" ht="21" customHeight="1">
      <c r="A58" s="37" t="s">
        <v>70</v>
      </c>
      <c r="B58" s="29">
        <v>269</v>
      </c>
      <c r="C58" s="19">
        <f>B59</f>
        <v>0</v>
      </c>
      <c r="D58" s="25" t="str">
        <f>IF((COUNTBLANK(B58:B58)=1),"-",IF(B58&gt;B59,"W",IF(B58=B59,"D","L")))</f>
        <v>W</v>
      </c>
      <c r="E58" s="29">
        <v>273</v>
      </c>
      <c r="F58" s="19">
        <f>+E60</f>
        <v>0</v>
      </c>
      <c r="G58" s="19" t="str">
        <f>IF((COUNTBLANK(E58:E58)=1),"-",IF(E58&gt;E60,"W",IF(E58=E60,"D","L")))</f>
        <v>W</v>
      </c>
      <c r="H58" s="29">
        <v>278</v>
      </c>
      <c r="I58" s="19">
        <f>+H55</f>
        <v>279</v>
      </c>
      <c r="J58" s="25" t="str">
        <f>IF((COUNTBLANK(H58:H58)=1),"-",IF(H58&gt;H55,"W",IF(H58=H55,"D","L")))</f>
        <v>L</v>
      </c>
      <c r="K58" s="29"/>
      <c r="L58" s="19">
        <f>+K57</f>
        <v>0</v>
      </c>
      <c r="M58" s="19" t="str">
        <f>IF((COUNTBLANK(K58:K58)=1),"-",IF(K58&gt;K57,"W",IF(K58=K57,"D","L")))</f>
        <v>-</v>
      </c>
      <c r="N58" s="29"/>
      <c r="O58" s="19">
        <f>+N56</f>
        <v>0</v>
      </c>
      <c r="P58" s="25" t="str">
        <f>IF((COUNTBLANK(N58:N58)=1),"-",IF(N58&gt;N56,"W",IF(N58=N56,"D","L")))</f>
        <v>-</v>
      </c>
      <c r="Q58" s="29"/>
      <c r="R58" s="19">
        <f>Q59</f>
        <v>0</v>
      </c>
      <c r="S58" s="25" t="str">
        <f>IF((COUNTBLANK(Q58:Q58)=1),"-",IF(Q58&gt;Q59,"W",IF(Q58=Q59,"D","L")))</f>
        <v>-</v>
      </c>
      <c r="T58" s="29"/>
      <c r="U58" s="19">
        <f>+T60</f>
        <v>0</v>
      </c>
      <c r="V58" s="19" t="str">
        <f>IF((COUNTBLANK(T58:T58)=1),"-",IF(T58&gt;T60,"W",IF(T58=T60,"D","L")))</f>
        <v>-</v>
      </c>
      <c r="W58" s="29"/>
      <c r="X58" s="19">
        <f>+W55</f>
        <v>0</v>
      </c>
      <c r="Y58" s="25" t="str">
        <f>IF((COUNTBLANK(W58:W58)=1),"-",IF(W58&gt;W55,"W",IF(W58=W55,"D","L")))</f>
        <v>-</v>
      </c>
      <c r="Z58" s="29"/>
      <c r="AA58" s="19">
        <f>+Z57</f>
        <v>0</v>
      </c>
      <c r="AB58" s="19" t="str">
        <f>IF((COUNTBLANK(Z58:Z58)=1),"-",IF(Z58&gt;Z57,"W",IF(Z58=Z57,"D","L")))</f>
        <v>-</v>
      </c>
      <c r="AC58" s="29"/>
      <c r="AD58" s="19">
        <f>+AC56</f>
        <v>0</v>
      </c>
      <c r="AE58" s="25" t="str">
        <f>IF((COUNTBLANK(AC58:AC58)=1),"-",IF(AC58&gt;AC56,"W",IF(AC58=AC56,"D","L")))</f>
        <v>-</v>
      </c>
      <c r="AG58" s="37" t="str">
        <f t="shared" si="35"/>
        <v>B Smart</v>
      </c>
      <c r="AH58" s="33">
        <f t="shared" si="36"/>
        <v>3</v>
      </c>
      <c r="AI58" s="36">
        <f t="shared" si="37"/>
        <v>2</v>
      </c>
      <c r="AJ58" s="19">
        <f t="shared" si="38"/>
        <v>0</v>
      </c>
      <c r="AK58" s="36">
        <f t="shared" si="39"/>
        <v>1</v>
      </c>
      <c r="AL58" s="19">
        <f t="shared" si="40"/>
        <v>4</v>
      </c>
      <c r="AM58" s="36">
        <f t="shared" si="41"/>
        <v>820</v>
      </c>
      <c r="AN58" s="50"/>
      <c r="AO58" s="20"/>
    </row>
    <row r="59" spans="1:41" ht="21" customHeight="1">
      <c r="A59" s="37" t="s">
        <v>71</v>
      </c>
      <c r="B59" s="29"/>
      <c r="C59" s="19">
        <f>B58</f>
        <v>269</v>
      </c>
      <c r="D59" s="25" t="str">
        <f>IF((COUNTBLANK(B59:B59)=1),"-",IF(B59&gt;B58,"W",IF(B59=B58,"D","L")))</f>
        <v>-</v>
      </c>
      <c r="E59" s="29"/>
      <c r="F59" s="19">
        <f>+E56</f>
        <v>282</v>
      </c>
      <c r="G59" s="19" t="str">
        <f>IF((COUNTBLANK(E59:E59)=1),"-",IF(E59&gt;E56,"W",IF(E59=E56,"D","L")))</f>
        <v>-</v>
      </c>
      <c r="H59" s="29"/>
      <c r="I59" s="19">
        <f>+H60</f>
        <v>0</v>
      </c>
      <c r="J59" s="25" t="str">
        <f>IF((COUNTBLANK(H59:H59)=1),"-",IF(H59&gt;H60,"W",IF(H59=H60,"D","L")))</f>
        <v>-</v>
      </c>
      <c r="K59" s="29"/>
      <c r="L59" s="19">
        <f>+K55</f>
        <v>0</v>
      </c>
      <c r="M59" s="19" t="str">
        <f>IF((COUNTBLANK(K59:K59)=1),"-",IF(K59&gt;K55,"W",IF(K59=K55,"D","L")))</f>
        <v>-</v>
      </c>
      <c r="N59" s="29"/>
      <c r="O59" s="19">
        <f>+N57</f>
        <v>0</v>
      </c>
      <c r="P59" s="25" t="str">
        <f>IF((COUNTBLANK(N59:N59)=1),"-",IF(N59&gt;N57,"W",IF(N59=N57,"D","L")))</f>
        <v>-</v>
      </c>
      <c r="Q59" s="29"/>
      <c r="R59" s="19">
        <f>Q58</f>
        <v>0</v>
      </c>
      <c r="S59" s="25" t="str">
        <f>IF((COUNTBLANK(Q59:Q59)=1),"-",IF(Q59&gt;Q58,"W",IF(Q59=Q58,"D","L")))</f>
        <v>-</v>
      </c>
      <c r="T59" s="29"/>
      <c r="U59" s="19">
        <f>+T56</f>
        <v>0</v>
      </c>
      <c r="V59" s="19" t="str">
        <f>IF((COUNTBLANK(T59:T59)=1),"-",IF(T59&gt;T56,"W",IF(T59=T56,"D","L")))</f>
        <v>-</v>
      </c>
      <c r="W59" s="29"/>
      <c r="X59" s="19">
        <f>+W60</f>
        <v>0</v>
      </c>
      <c r="Y59" s="25" t="str">
        <f>IF((COUNTBLANK(W59:W59)=1),"-",IF(W59&gt;W60,"W",IF(W59=W60,"D","L")))</f>
        <v>-</v>
      </c>
      <c r="Z59" s="29"/>
      <c r="AA59" s="19">
        <f>+Z55</f>
        <v>0</v>
      </c>
      <c r="AB59" s="19" t="str">
        <f>IF((COUNTBLANK(Z59:Z59)=1),"-",IF(Z59&gt;Z55,"W",IF(Z59=Z55,"D","L")))</f>
        <v>-</v>
      </c>
      <c r="AC59" s="29"/>
      <c r="AD59" s="19">
        <f>+AC57</f>
        <v>0</v>
      </c>
      <c r="AE59" s="25" t="str">
        <f>IF((COUNTBLANK(AC59:AC59)=1),"-",IF(AC59&gt;AC57,"W",IF(AC59=AC57,"D","L")))</f>
        <v>-</v>
      </c>
      <c r="AG59" s="37" t="str">
        <f t="shared" si="35"/>
        <v>A Purcell</v>
      </c>
      <c r="AH59" s="33">
        <f t="shared" si="36"/>
        <v>0</v>
      </c>
      <c r="AI59" s="36">
        <f t="shared" si="37"/>
        <v>0</v>
      </c>
      <c r="AJ59" s="19">
        <f t="shared" si="38"/>
        <v>0</v>
      </c>
      <c r="AK59" s="36">
        <f t="shared" si="39"/>
        <v>0</v>
      </c>
      <c r="AL59" s="19">
        <f t="shared" si="40"/>
        <v>0</v>
      </c>
      <c r="AM59" s="36">
        <f t="shared" si="41"/>
        <v>0</v>
      </c>
      <c r="AN59" s="50"/>
      <c r="AO59" s="20"/>
    </row>
    <row r="60" spans="1:41" ht="21" customHeight="1">
      <c r="A60" s="37" t="s">
        <v>72</v>
      </c>
      <c r="B60" s="29"/>
      <c r="C60" s="19">
        <f>B57</f>
        <v>267</v>
      </c>
      <c r="D60" s="25" t="str">
        <f>IF((COUNTBLANK(B60:B60)=1),"-",IF(B60&gt;B57,"W",IF(B60=B57,"D","L")))</f>
        <v>-</v>
      </c>
      <c r="E60" s="29"/>
      <c r="F60" s="19">
        <f>+E58</f>
        <v>273</v>
      </c>
      <c r="G60" s="19" t="str">
        <f>IF((COUNTBLANK(E60:E60)=1),"-",IF(E60&gt;E58,"W",IF(E60=E58,"D","L")))</f>
        <v>-</v>
      </c>
      <c r="H60" s="29"/>
      <c r="I60" s="19">
        <f>+H59</f>
        <v>0</v>
      </c>
      <c r="J60" s="25" t="str">
        <f>IF((COUNTBLANK(H60:H60)=1),"-",IF(H60&gt;H59,"W",IF(H60=H59,"D","L")))</f>
        <v>-</v>
      </c>
      <c r="K60" s="29"/>
      <c r="L60" s="19">
        <f>+K56</f>
        <v>0</v>
      </c>
      <c r="M60" s="19" t="str">
        <f>IF((COUNTBLANK(K60:K60)=1),"-",IF(K60&gt;K56,"W",IF(K60=K56,"D","L")))</f>
        <v>-</v>
      </c>
      <c r="N60" s="29"/>
      <c r="O60" s="19">
        <f>+N55</f>
        <v>0</v>
      </c>
      <c r="P60" s="25" t="str">
        <f>IF((COUNTBLANK(N60:N60)=1),"-",IF(N60&gt;N55,"W",IF(N60=N55,"D","L")))</f>
        <v>-</v>
      </c>
      <c r="Q60" s="29"/>
      <c r="R60" s="19">
        <f>Q57</f>
        <v>0</v>
      </c>
      <c r="S60" s="25" t="str">
        <f>IF((COUNTBLANK(Q60:Q60)=1),"-",IF(Q60&gt;Q57,"W",IF(Q60=Q57,"D","L")))</f>
        <v>-</v>
      </c>
      <c r="T60" s="29"/>
      <c r="U60" s="19">
        <f>+T58</f>
        <v>0</v>
      </c>
      <c r="V60" s="19" t="str">
        <f>IF((COUNTBLANK(T60:T60)=1),"-",IF(T60&gt;T58,"W",IF(T60=T58,"D","L")))</f>
        <v>-</v>
      </c>
      <c r="W60" s="29"/>
      <c r="X60" s="19">
        <f>+W59</f>
        <v>0</v>
      </c>
      <c r="Y60" s="25" t="str">
        <f>IF((COUNTBLANK(W60:W60)=1),"-",IF(W60&gt;W59,"W",IF(W60=W59,"D","L")))</f>
        <v>-</v>
      </c>
      <c r="Z60" s="29"/>
      <c r="AA60" s="19">
        <f>+Z56</f>
        <v>0</v>
      </c>
      <c r="AB60" s="19" t="str">
        <f>IF((COUNTBLANK(Z60:Z60)=1),"-",IF(Z60&gt;Z56,"W",IF(Z60=Z56,"D","L")))</f>
        <v>-</v>
      </c>
      <c r="AC60" s="29"/>
      <c r="AD60" s="19">
        <f>+AC55</f>
        <v>0</v>
      </c>
      <c r="AE60" s="25" t="str">
        <f>IF((COUNTBLANK(AC60:AC60)=1),"-",IF(AC60&gt;AC55,"W",IF(AC60=AC55,"D","L")))</f>
        <v>-</v>
      </c>
      <c r="AG60" s="37" t="str">
        <f t="shared" si="35"/>
        <v>Bye</v>
      </c>
      <c r="AH60" s="33">
        <f t="shared" si="36"/>
        <v>0</v>
      </c>
      <c r="AI60" s="36">
        <f t="shared" si="37"/>
        <v>0</v>
      </c>
      <c r="AJ60" s="19">
        <f t="shared" si="38"/>
        <v>0</v>
      </c>
      <c r="AK60" s="36">
        <f t="shared" si="39"/>
        <v>0</v>
      </c>
      <c r="AL60" s="19">
        <f t="shared" si="40"/>
        <v>0</v>
      </c>
      <c r="AM60" s="36">
        <f t="shared" si="41"/>
        <v>0</v>
      </c>
      <c r="AN60" s="50"/>
      <c r="AO60" s="20"/>
    </row>
    <row r="61" spans="1:41" ht="21" customHeight="1">
      <c r="A61" s="24"/>
      <c r="B61" s="29"/>
      <c r="C61" s="19"/>
      <c r="D61" s="25"/>
      <c r="E61" s="18"/>
      <c r="F61" s="19"/>
      <c r="G61" s="19"/>
      <c r="H61" s="29"/>
      <c r="I61" s="19"/>
      <c r="J61" s="25"/>
      <c r="K61" s="18"/>
      <c r="L61" s="19"/>
      <c r="M61" s="19"/>
      <c r="N61" s="29"/>
      <c r="O61" s="19"/>
      <c r="P61" s="25"/>
      <c r="Q61" s="29"/>
      <c r="R61" s="19"/>
      <c r="S61" s="25"/>
      <c r="T61" s="18"/>
      <c r="U61" s="19"/>
      <c r="V61" s="19"/>
      <c r="W61" s="29"/>
      <c r="X61" s="19"/>
      <c r="Y61" s="25"/>
      <c r="Z61" s="18"/>
      <c r="AA61" s="19"/>
      <c r="AB61" s="19"/>
      <c r="AC61" s="29"/>
      <c r="AD61" s="19"/>
      <c r="AE61" s="25"/>
      <c r="AG61" s="24"/>
      <c r="AH61" s="33"/>
      <c r="AI61" s="36"/>
      <c r="AJ61" s="19"/>
      <c r="AK61" s="36"/>
      <c r="AL61" s="19"/>
      <c r="AM61" s="36"/>
      <c r="AN61" s="23"/>
      <c r="AO61" s="20"/>
    </row>
    <row r="62" spans="1:41" ht="21" customHeight="1" thickBot="1">
      <c r="A62" s="24"/>
      <c r="B62" s="29"/>
      <c r="C62" s="19"/>
      <c r="D62" s="25"/>
      <c r="E62" s="18"/>
      <c r="F62" s="19"/>
      <c r="G62" s="19"/>
      <c r="H62" s="29"/>
      <c r="I62" s="19"/>
      <c r="J62" s="25"/>
      <c r="K62" s="18"/>
      <c r="L62" s="19"/>
      <c r="M62" s="19"/>
      <c r="N62" s="30"/>
      <c r="O62" s="26"/>
      <c r="P62" s="27"/>
      <c r="Q62" s="29"/>
      <c r="R62" s="19"/>
      <c r="S62" s="25"/>
      <c r="T62" s="18"/>
      <c r="U62" s="19"/>
      <c r="V62" s="19"/>
      <c r="W62" s="29"/>
      <c r="X62" s="19"/>
      <c r="Y62" s="25"/>
      <c r="Z62" s="18"/>
      <c r="AA62" s="19"/>
      <c r="AB62" s="19"/>
      <c r="AC62" s="30"/>
      <c r="AD62" s="26"/>
      <c r="AE62" s="27"/>
      <c r="AG62" s="24"/>
      <c r="AH62" s="33"/>
      <c r="AI62" s="36"/>
      <c r="AJ62" s="19"/>
      <c r="AK62" s="36"/>
      <c r="AL62" s="19">
        <f>SUM(AL55:AL60)</f>
        <v>16</v>
      </c>
      <c r="AM62" s="36"/>
      <c r="AN62" s="23"/>
      <c r="AO62" s="20"/>
    </row>
    <row r="63" spans="1:41" ht="21" customHeight="1">
      <c r="A63" s="7" t="s">
        <v>31</v>
      </c>
      <c r="B63" s="47" t="s">
        <v>15</v>
      </c>
      <c r="C63" s="52">
        <v>43387</v>
      </c>
      <c r="D63" s="53"/>
      <c r="E63" s="48" t="s">
        <v>17</v>
      </c>
      <c r="F63" s="52">
        <v>43401</v>
      </c>
      <c r="G63" s="53"/>
      <c r="H63" s="48" t="s">
        <v>18</v>
      </c>
      <c r="I63" s="52">
        <v>43415</v>
      </c>
      <c r="J63" s="53"/>
      <c r="K63" s="48" t="s">
        <v>28</v>
      </c>
      <c r="L63" s="52">
        <v>43429</v>
      </c>
      <c r="M63" s="53"/>
      <c r="N63" s="48" t="s">
        <v>19</v>
      </c>
      <c r="O63" s="52">
        <v>43443</v>
      </c>
      <c r="P63" s="53"/>
      <c r="Q63" s="48" t="s">
        <v>20</v>
      </c>
      <c r="R63" s="52">
        <v>43457</v>
      </c>
      <c r="S63" s="53"/>
      <c r="T63" s="48" t="s">
        <v>21</v>
      </c>
      <c r="U63" s="52">
        <v>43471</v>
      </c>
      <c r="V63" s="53"/>
      <c r="W63" s="48" t="s">
        <v>22</v>
      </c>
      <c r="X63" s="52">
        <v>43485</v>
      </c>
      <c r="Y63" s="53"/>
      <c r="Z63" s="48" t="s">
        <v>23</v>
      </c>
      <c r="AA63" s="52">
        <v>43499</v>
      </c>
      <c r="AB63" s="53"/>
      <c r="AC63" s="49" t="s">
        <v>24</v>
      </c>
      <c r="AD63" s="52">
        <v>43513</v>
      </c>
      <c r="AE63" s="53"/>
      <c r="AF63" s="6"/>
      <c r="AG63" s="7" t="s">
        <v>31</v>
      </c>
      <c r="AH63" s="4" t="s">
        <v>6</v>
      </c>
      <c r="AI63" s="34" t="s">
        <v>7</v>
      </c>
      <c r="AJ63" s="8" t="s">
        <v>8</v>
      </c>
      <c r="AK63" s="34" t="s">
        <v>9</v>
      </c>
      <c r="AL63" s="8" t="s">
        <v>10</v>
      </c>
      <c r="AM63" s="34" t="s">
        <v>11</v>
      </c>
      <c r="AN63" s="31" t="s">
        <v>13</v>
      </c>
      <c r="AO63" s="9" t="s">
        <v>12</v>
      </c>
    </row>
    <row r="64" spans="1:41" ht="21" customHeight="1" thickBot="1">
      <c r="A64" s="15" t="s">
        <v>0</v>
      </c>
      <c r="B64" s="11" t="s">
        <v>1</v>
      </c>
      <c r="C64" s="12" t="s">
        <v>14</v>
      </c>
      <c r="D64" s="13" t="s">
        <v>16</v>
      </c>
      <c r="E64" s="12" t="s">
        <v>1</v>
      </c>
      <c r="F64" s="12" t="s">
        <v>14</v>
      </c>
      <c r="G64" s="12" t="s">
        <v>16</v>
      </c>
      <c r="H64" s="11" t="s">
        <v>1</v>
      </c>
      <c r="I64" s="12" t="s">
        <v>14</v>
      </c>
      <c r="J64" s="13" t="s">
        <v>16</v>
      </c>
      <c r="K64" s="12" t="s">
        <v>1</v>
      </c>
      <c r="L64" s="12" t="s">
        <v>14</v>
      </c>
      <c r="M64" s="12" t="s">
        <v>16</v>
      </c>
      <c r="N64" s="11" t="s">
        <v>1</v>
      </c>
      <c r="O64" s="12" t="s">
        <v>14</v>
      </c>
      <c r="P64" s="13" t="s">
        <v>16</v>
      </c>
      <c r="Q64" s="11" t="s">
        <v>1</v>
      </c>
      <c r="R64" s="12" t="s">
        <v>14</v>
      </c>
      <c r="S64" s="13" t="s">
        <v>16</v>
      </c>
      <c r="T64" s="12" t="s">
        <v>1</v>
      </c>
      <c r="U64" s="12" t="s">
        <v>14</v>
      </c>
      <c r="V64" s="12" t="s">
        <v>16</v>
      </c>
      <c r="W64" s="11" t="s">
        <v>1</v>
      </c>
      <c r="X64" s="12" t="s">
        <v>14</v>
      </c>
      <c r="Y64" s="13" t="s">
        <v>16</v>
      </c>
      <c r="Z64" s="12" t="s">
        <v>1</v>
      </c>
      <c r="AA64" s="12" t="s">
        <v>14</v>
      </c>
      <c r="AB64" s="12" t="s">
        <v>16</v>
      </c>
      <c r="AC64" s="11" t="s">
        <v>1</v>
      </c>
      <c r="AD64" s="12" t="s">
        <v>14</v>
      </c>
      <c r="AE64" s="13" t="s">
        <v>16</v>
      </c>
      <c r="AF64" s="14"/>
      <c r="AG64" s="15" t="s">
        <v>0</v>
      </c>
      <c r="AH64" s="11"/>
      <c r="AI64" s="35"/>
      <c r="AJ64" s="12"/>
      <c r="AK64" s="35"/>
      <c r="AL64" s="12"/>
      <c r="AM64" s="35"/>
      <c r="AN64" s="32"/>
      <c r="AO64" s="16"/>
    </row>
    <row r="65" spans="1:41" ht="21" customHeight="1">
      <c r="A65" s="37" t="s">
        <v>73</v>
      </c>
      <c r="B65" s="29">
        <v>269</v>
      </c>
      <c r="C65" s="5">
        <f>B66</f>
        <v>272</v>
      </c>
      <c r="D65" s="28" t="str">
        <f>IF((COUNTBLANK(B65:B65)=1),"-",IF(B65&gt;B66,"W",IF(B65=B66,"D","L")))</f>
        <v>L</v>
      </c>
      <c r="E65" s="29">
        <v>274</v>
      </c>
      <c r="F65" s="5">
        <f>+E67</f>
        <v>265</v>
      </c>
      <c r="G65" s="5" t="str">
        <f>IF((COUNTBLANK(E65:E65)=1),"-",IF(E65&gt;E67,"W",IF(E65=E67,"D","L")))</f>
        <v>W</v>
      </c>
      <c r="H65" s="29">
        <v>275</v>
      </c>
      <c r="I65" s="5">
        <f>+H68</f>
        <v>283</v>
      </c>
      <c r="J65" s="28" t="str">
        <f>IF((COUNTBLANK(H65:H65)=1),"-",IF(H65&gt;H68,"W",IF(H65=H68,"D","L")))</f>
        <v>L</v>
      </c>
      <c r="K65" s="29"/>
      <c r="L65" s="5">
        <f>+K69</f>
        <v>0</v>
      </c>
      <c r="M65" s="5" t="str">
        <f>IF((COUNTBLANK(K65:K65)=1),"-",IF(K65&gt;K69,"W",IF(K65=K69,"D","L")))</f>
        <v>-</v>
      </c>
      <c r="N65" s="29"/>
      <c r="O65" s="5">
        <f>+N70</f>
        <v>0</v>
      </c>
      <c r="P65" s="28" t="str">
        <f>IF((COUNTBLANK(N65:N65)=1),"-",IF(N65&gt;N70,"W",IF(N65=N70,"D","L")))</f>
        <v>-</v>
      </c>
      <c r="Q65" s="29"/>
      <c r="R65" s="5">
        <f>Q66</f>
        <v>0</v>
      </c>
      <c r="S65" s="28" t="str">
        <f>IF((COUNTBLANK(Q65:Q65)=1),"-",IF(Q65&gt;Q66,"W",IF(Q65=Q66,"D","L")))</f>
        <v>-</v>
      </c>
      <c r="T65" s="29"/>
      <c r="U65" s="5">
        <f>+T67</f>
        <v>0</v>
      </c>
      <c r="V65" s="5" t="str">
        <f>IF((COUNTBLANK(T65:T65)=1),"-",IF(T65&gt;T67,"W",IF(T65=T67,"D","L")))</f>
        <v>-</v>
      </c>
      <c r="W65" s="29"/>
      <c r="X65" s="5">
        <f>+W68</f>
        <v>0</v>
      </c>
      <c r="Y65" s="28" t="str">
        <f>IF((COUNTBLANK(W65:W65)=1),"-",IF(W65&gt;W68,"W",IF(W65=W68,"D","L")))</f>
        <v>-</v>
      </c>
      <c r="Z65" s="29"/>
      <c r="AA65" s="5">
        <f>+Z69</f>
        <v>0</v>
      </c>
      <c r="AB65" s="5" t="str">
        <f>IF((COUNTBLANK(Z65:Z65)=1),"-",IF(Z65&gt;Z69,"W",IF(Z65=Z69,"D","L")))</f>
        <v>-</v>
      </c>
      <c r="AC65" s="29"/>
      <c r="AD65" s="5">
        <f>+AC70</f>
        <v>0</v>
      </c>
      <c r="AE65" s="28" t="str">
        <f>IF((COUNTBLANK(AC65:AC65)=1),"-",IF(AC65&gt;AC70,"W",IF(AC65=AC70,"D","L")))</f>
        <v>-</v>
      </c>
      <c r="AG65" s="37" t="str">
        <f aca="true" t="shared" si="42" ref="AG65:AG70">+A65</f>
        <v>B Ringham</v>
      </c>
      <c r="AH65" s="33">
        <f aca="true" t="shared" si="43" ref="AH65:AH70">10-COUNTBLANK(B65:AE65)</f>
        <v>3</v>
      </c>
      <c r="AI65" s="36">
        <f aca="true" t="shared" si="44" ref="AI65:AI70">COUNTIF(A65:AE65,"W")</f>
        <v>1</v>
      </c>
      <c r="AJ65" s="19">
        <f aca="true" t="shared" si="45" ref="AJ65:AJ70">COUNTIF(B65:AE65,"D")</f>
        <v>0</v>
      </c>
      <c r="AK65" s="36">
        <f aca="true" t="shared" si="46" ref="AK65:AK70">COUNTIF(A65:AE65,"L")</f>
        <v>2</v>
      </c>
      <c r="AL65" s="19">
        <f aca="true" t="shared" si="47" ref="AL65:AL70">AI65*2+AJ65</f>
        <v>2</v>
      </c>
      <c r="AM65" s="36">
        <f aca="true" t="shared" si="48" ref="AM65:AM70">SUM(B65,E65,H65,K65,N65,Q65,T65,W65,Z65,AC65)</f>
        <v>818</v>
      </c>
      <c r="AN65" s="51"/>
      <c r="AO65" s="20"/>
    </row>
    <row r="66" spans="1:41" ht="21" customHeight="1">
      <c r="A66" s="37" t="s">
        <v>74</v>
      </c>
      <c r="B66" s="29">
        <v>272</v>
      </c>
      <c r="C66" s="19">
        <f>B65</f>
        <v>269</v>
      </c>
      <c r="D66" s="25" t="str">
        <f>IF((COUNTBLANK(B66:B66)=1),"-",IF(B66&gt;B65,"W",IF(B66=B65,"D","L")))</f>
        <v>W</v>
      </c>
      <c r="E66" s="29">
        <v>283</v>
      </c>
      <c r="F66" s="19">
        <f>+E69</f>
        <v>243</v>
      </c>
      <c r="G66" s="19" t="str">
        <f>IF((COUNTBLANK(E66:E66)=1),"-",IF(E66&gt;E69,"W",IF(E66=E69,"D","L")))</f>
        <v>W</v>
      </c>
      <c r="H66" s="29">
        <v>269</v>
      </c>
      <c r="I66" s="19">
        <f>+H67</f>
        <v>271</v>
      </c>
      <c r="J66" s="25" t="str">
        <f>IF((COUNTBLANK(H66:H66)=1),"-",IF(H66&gt;H67,"W",IF(H66=H67,"D","L")))</f>
        <v>L</v>
      </c>
      <c r="K66" s="29"/>
      <c r="L66" s="19">
        <f>+K70</f>
        <v>0</v>
      </c>
      <c r="M66" s="19" t="str">
        <f>IF((COUNTBLANK(K66:K66)=1),"-",IF(K66&gt;K70,"W",IF(K66=K70,"D","L")))</f>
        <v>-</v>
      </c>
      <c r="N66" s="29"/>
      <c r="O66" s="19">
        <f>+N68</f>
        <v>0</v>
      </c>
      <c r="P66" s="25" t="str">
        <f>IF((COUNTBLANK(N66:N66)=1),"-",IF(N66&gt;N68,"W",IF(N66=N68,"D","L")))</f>
        <v>-</v>
      </c>
      <c r="Q66" s="29"/>
      <c r="R66" s="19">
        <f>Q65</f>
        <v>0</v>
      </c>
      <c r="S66" s="25" t="str">
        <f>IF((COUNTBLANK(Q66:Q66)=1),"-",IF(Q66&gt;Q65,"W",IF(Q66=Q65,"D","L")))</f>
        <v>-</v>
      </c>
      <c r="T66" s="29"/>
      <c r="U66" s="19">
        <f>+T69</f>
        <v>0</v>
      </c>
      <c r="V66" s="19" t="str">
        <f>IF((COUNTBLANK(T66:T66)=1),"-",IF(T66&gt;T69,"W",IF(T66=T69,"D","L")))</f>
        <v>-</v>
      </c>
      <c r="W66" s="29"/>
      <c r="X66" s="19">
        <f>+W67</f>
        <v>0</v>
      </c>
      <c r="Y66" s="25" t="str">
        <f>IF((COUNTBLANK(W66:W66)=1),"-",IF(W66&gt;W67,"W",IF(W66=W67,"D","L")))</f>
        <v>-</v>
      </c>
      <c r="Z66" s="29"/>
      <c r="AA66" s="19">
        <f>+Z70</f>
        <v>0</v>
      </c>
      <c r="AB66" s="19" t="str">
        <f>IF((COUNTBLANK(Z66:Z66)=1),"-",IF(Z66&gt;Z70,"W",IF(Z66=Z70,"D","L")))</f>
        <v>-</v>
      </c>
      <c r="AC66" s="29"/>
      <c r="AD66" s="19">
        <f>+AC68</f>
        <v>0</v>
      </c>
      <c r="AE66" s="25" t="str">
        <f>IF((COUNTBLANK(AC66:AC66)=1),"-",IF(AC66&gt;AC68,"W",IF(AC66=AC68,"D","L")))</f>
        <v>-</v>
      </c>
      <c r="AG66" s="37" t="str">
        <f t="shared" si="42"/>
        <v>R Ingham</v>
      </c>
      <c r="AH66" s="33">
        <f t="shared" si="43"/>
        <v>3</v>
      </c>
      <c r="AI66" s="36">
        <f t="shared" si="44"/>
        <v>2</v>
      </c>
      <c r="AJ66" s="19">
        <f t="shared" si="45"/>
        <v>0</v>
      </c>
      <c r="AK66" s="36">
        <f t="shared" si="46"/>
        <v>1</v>
      </c>
      <c r="AL66" s="19">
        <f t="shared" si="47"/>
        <v>4</v>
      </c>
      <c r="AM66" s="36">
        <f t="shared" si="48"/>
        <v>824</v>
      </c>
      <c r="AN66" s="50"/>
      <c r="AO66" s="20"/>
    </row>
    <row r="67" spans="1:41" ht="21" customHeight="1">
      <c r="A67" s="37" t="s">
        <v>75</v>
      </c>
      <c r="B67" s="29">
        <v>269</v>
      </c>
      <c r="C67" s="19">
        <f>B70</f>
        <v>0</v>
      </c>
      <c r="D67" s="25" t="str">
        <f>IF((COUNTBLANK(B67:B67)=1),"-",IF(B67&gt;B70,"W",IF(B67=B70,"D","L")))</f>
        <v>W</v>
      </c>
      <c r="E67" s="29">
        <v>265</v>
      </c>
      <c r="F67" s="19">
        <f>+E65</f>
        <v>274</v>
      </c>
      <c r="G67" s="19" t="str">
        <f>IF((COUNTBLANK(E67:E67)=1),"-",IF(E67&gt;E65,"W",IF(E67=E65,"D","L")))</f>
        <v>L</v>
      </c>
      <c r="H67" s="29">
        <v>271</v>
      </c>
      <c r="I67" s="19">
        <f>+H66</f>
        <v>269</v>
      </c>
      <c r="J67" s="25" t="str">
        <f>IF((COUNTBLANK(H67:H67)=1),"-",IF(H67&gt;H66,"W",IF(H67=H66,"D","L")))</f>
        <v>W</v>
      </c>
      <c r="K67" s="29"/>
      <c r="L67" s="19">
        <f>+K68</f>
        <v>0</v>
      </c>
      <c r="M67" s="19" t="str">
        <f>IF((COUNTBLANK(K67:K67)=1),"-",IF(K67&gt;K68,"W",IF(K67=K68,"D","L")))</f>
        <v>-</v>
      </c>
      <c r="N67" s="29"/>
      <c r="O67" s="19">
        <f>+N69</f>
        <v>0</v>
      </c>
      <c r="P67" s="25" t="str">
        <f>IF((COUNTBLANK(N67:N67)=1),"-",IF(N67&gt;N69,"W",IF(N67=N69,"D","L")))</f>
        <v>-</v>
      </c>
      <c r="Q67" s="29"/>
      <c r="R67" s="19">
        <f>Q70</f>
        <v>0</v>
      </c>
      <c r="S67" s="25" t="str">
        <f>IF((COUNTBLANK(Q67:Q67)=1),"-",IF(Q67&gt;Q70,"W",IF(Q67=Q70,"D","L")))</f>
        <v>-</v>
      </c>
      <c r="T67" s="29"/>
      <c r="U67" s="19">
        <f>+T65</f>
        <v>0</v>
      </c>
      <c r="V67" s="19" t="str">
        <f>IF((COUNTBLANK(T67:T67)=1),"-",IF(T67&gt;T65,"W",IF(T67=T65,"D","L")))</f>
        <v>-</v>
      </c>
      <c r="W67" s="29"/>
      <c r="X67" s="19">
        <f>+W66</f>
        <v>0</v>
      </c>
      <c r="Y67" s="25" t="str">
        <f>IF((COUNTBLANK(W67:W67)=1),"-",IF(W67&gt;W66,"W",IF(W67=W66,"D","L")))</f>
        <v>-</v>
      </c>
      <c r="Z67" s="29"/>
      <c r="AA67" s="19">
        <f>+Z68</f>
        <v>0</v>
      </c>
      <c r="AB67" s="19" t="str">
        <f>IF((COUNTBLANK(Z67:Z67)=1),"-",IF(Z67&gt;Z68,"W",IF(Z67=Z68,"D","L")))</f>
        <v>-</v>
      </c>
      <c r="AC67" s="29"/>
      <c r="AD67" s="19">
        <f>+AC69</f>
        <v>0</v>
      </c>
      <c r="AE67" s="25" t="str">
        <f>IF((COUNTBLANK(AC67:AC67)=1),"-",IF(AC67&gt;AC69,"W",IF(AC67=AC69,"D","L")))</f>
        <v>-</v>
      </c>
      <c r="AG67" s="37" t="str">
        <f t="shared" si="42"/>
        <v>A South</v>
      </c>
      <c r="AH67" s="33">
        <f t="shared" si="43"/>
        <v>3</v>
      </c>
      <c r="AI67" s="36">
        <f t="shared" si="44"/>
        <v>2</v>
      </c>
      <c r="AJ67" s="19">
        <f t="shared" si="45"/>
        <v>0</v>
      </c>
      <c r="AK67" s="36">
        <f t="shared" si="46"/>
        <v>1</v>
      </c>
      <c r="AL67" s="19">
        <f t="shared" si="47"/>
        <v>4</v>
      </c>
      <c r="AM67" s="36">
        <f t="shared" si="48"/>
        <v>805</v>
      </c>
      <c r="AN67" s="50"/>
      <c r="AO67" s="20"/>
    </row>
    <row r="68" spans="1:41" ht="21" customHeight="1">
      <c r="A68" s="37" t="s">
        <v>76</v>
      </c>
      <c r="B68" s="29">
        <v>269</v>
      </c>
      <c r="C68" s="19">
        <f>B69</f>
        <v>261</v>
      </c>
      <c r="D68" s="25" t="str">
        <f>IF((COUNTBLANK(B68:B68)=1),"-",IF(B68&gt;B69,"W",IF(B68=B69,"D","L")))</f>
        <v>W</v>
      </c>
      <c r="E68" s="29">
        <v>283</v>
      </c>
      <c r="F68" s="19">
        <f>+E70</f>
        <v>0</v>
      </c>
      <c r="G68" s="19" t="str">
        <f>IF((COUNTBLANK(E68:E68)=1),"-",IF(E68&gt;E70,"W",IF(E68=E70,"D","L")))</f>
        <v>W</v>
      </c>
      <c r="H68" s="29">
        <v>283</v>
      </c>
      <c r="I68" s="19">
        <f>+H65</f>
        <v>275</v>
      </c>
      <c r="J68" s="25" t="str">
        <f>IF((COUNTBLANK(H68:H68)=1),"-",IF(H68&gt;H65,"W",IF(H68=H65,"D","L")))</f>
        <v>W</v>
      </c>
      <c r="K68" s="29"/>
      <c r="L68" s="19">
        <f>+K67</f>
        <v>0</v>
      </c>
      <c r="M68" s="19" t="str">
        <f>IF((COUNTBLANK(K68:K68)=1),"-",IF(K68&gt;K67,"W",IF(K68=K67,"D","L")))</f>
        <v>-</v>
      </c>
      <c r="N68" s="29"/>
      <c r="O68" s="19">
        <f>+N66</f>
        <v>0</v>
      </c>
      <c r="P68" s="25" t="str">
        <f>IF((COUNTBLANK(N68:N68)=1),"-",IF(N68&gt;N66,"W",IF(N68=N66,"D","L")))</f>
        <v>-</v>
      </c>
      <c r="Q68" s="29"/>
      <c r="R68" s="19">
        <f>Q69</f>
        <v>0</v>
      </c>
      <c r="S68" s="25" t="str">
        <f>IF((COUNTBLANK(Q68:Q68)=1),"-",IF(Q68&gt;Q69,"W",IF(Q68=Q69,"D","L")))</f>
        <v>-</v>
      </c>
      <c r="T68" s="29"/>
      <c r="U68" s="19">
        <f>+T70</f>
        <v>0</v>
      </c>
      <c r="V68" s="19" t="str">
        <f>IF((COUNTBLANK(T68:T68)=1),"-",IF(T68&gt;T70,"W",IF(T68=T70,"D","L")))</f>
        <v>-</v>
      </c>
      <c r="W68" s="29"/>
      <c r="X68" s="19">
        <f>+W65</f>
        <v>0</v>
      </c>
      <c r="Y68" s="25" t="str">
        <f>IF((COUNTBLANK(W68:W68)=1),"-",IF(W68&gt;W65,"W",IF(W68=W65,"D","L")))</f>
        <v>-</v>
      </c>
      <c r="Z68" s="29"/>
      <c r="AA68" s="19">
        <f>+Z67</f>
        <v>0</v>
      </c>
      <c r="AB68" s="19" t="str">
        <f>IF((COUNTBLANK(Z68:Z68)=1),"-",IF(Z68&gt;Z67,"W",IF(Z68=Z67,"D","L")))</f>
        <v>-</v>
      </c>
      <c r="AC68" s="29"/>
      <c r="AD68" s="19">
        <f>+AC66</f>
        <v>0</v>
      </c>
      <c r="AE68" s="25" t="str">
        <f>IF((COUNTBLANK(AC68:AC68)=1),"-",IF(AC68&gt;AC66,"W",IF(AC68=AC66,"D","L")))</f>
        <v>-</v>
      </c>
      <c r="AG68" s="37" t="str">
        <f t="shared" si="42"/>
        <v>N Gardiner</v>
      </c>
      <c r="AH68" s="33">
        <f t="shared" si="43"/>
        <v>3</v>
      </c>
      <c r="AI68" s="36">
        <f t="shared" si="44"/>
        <v>3</v>
      </c>
      <c r="AJ68" s="19">
        <f t="shared" si="45"/>
        <v>0</v>
      </c>
      <c r="AK68" s="36">
        <f t="shared" si="46"/>
        <v>0</v>
      </c>
      <c r="AL68" s="19">
        <f t="shared" si="47"/>
        <v>6</v>
      </c>
      <c r="AM68" s="36">
        <f t="shared" si="48"/>
        <v>835</v>
      </c>
      <c r="AN68" s="50"/>
      <c r="AO68" s="20"/>
    </row>
    <row r="69" spans="1:41" ht="21" customHeight="1">
      <c r="A69" s="37" t="s">
        <v>77</v>
      </c>
      <c r="B69" s="29">
        <v>261</v>
      </c>
      <c r="C69" s="19">
        <f>B68</f>
        <v>269</v>
      </c>
      <c r="D69" s="25" t="str">
        <f>IF((COUNTBLANK(B69:B69)=1),"-",IF(B69&gt;B68,"W",IF(B69=B68,"D","L")))</f>
        <v>L</v>
      </c>
      <c r="E69" s="29">
        <v>243</v>
      </c>
      <c r="F69" s="19">
        <f>+E66</f>
        <v>283</v>
      </c>
      <c r="G69" s="19" t="str">
        <f>IF((COUNTBLANK(E69:E69)=1),"-",IF(E69&gt;E66,"W",IF(E69=E66,"D","L")))</f>
        <v>L</v>
      </c>
      <c r="H69" s="29">
        <v>260</v>
      </c>
      <c r="I69" s="19">
        <f>+H70</f>
        <v>0</v>
      </c>
      <c r="J69" s="25" t="str">
        <f>IF((COUNTBLANK(H69:H69)=1),"-",IF(H69&gt;H70,"W",IF(H69=H70,"D","L")))</f>
        <v>W</v>
      </c>
      <c r="K69" s="29"/>
      <c r="L69" s="19">
        <f>+K65</f>
        <v>0</v>
      </c>
      <c r="M69" s="19" t="str">
        <f>IF((COUNTBLANK(K69:K69)=1),"-",IF(K69&gt;K65,"W",IF(K69=K65,"D","L")))</f>
        <v>-</v>
      </c>
      <c r="N69" s="29"/>
      <c r="O69" s="19">
        <f>+N67</f>
        <v>0</v>
      </c>
      <c r="P69" s="25" t="str">
        <f>IF((COUNTBLANK(N69:N69)=1),"-",IF(N69&gt;N67,"W",IF(N69=N67,"D","L")))</f>
        <v>-</v>
      </c>
      <c r="Q69" s="29"/>
      <c r="R69" s="19">
        <f>Q68</f>
        <v>0</v>
      </c>
      <c r="S69" s="25" t="str">
        <f>IF((COUNTBLANK(Q69:Q69)=1),"-",IF(Q69&gt;Q68,"W",IF(Q69=Q68,"D","L")))</f>
        <v>-</v>
      </c>
      <c r="T69" s="29"/>
      <c r="U69" s="19">
        <f>+T66</f>
        <v>0</v>
      </c>
      <c r="V69" s="19" t="str">
        <f>IF((COUNTBLANK(T69:T69)=1),"-",IF(T69&gt;T66,"W",IF(T69=T66,"D","L")))</f>
        <v>-</v>
      </c>
      <c r="W69" s="29"/>
      <c r="X69" s="19">
        <f>+W70</f>
        <v>0</v>
      </c>
      <c r="Y69" s="25" t="str">
        <f>IF((COUNTBLANK(W69:W69)=1),"-",IF(W69&gt;W70,"W",IF(W69=W70,"D","L")))</f>
        <v>-</v>
      </c>
      <c r="Z69" s="29"/>
      <c r="AA69" s="19">
        <f>+Z65</f>
        <v>0</v>
      </c>
      <c r="AB69" s="19" t="str">
        <f>IF((COUNTBLANK(Z69:Z69)=1),"-",IF(Z69&gt;Z65,"W",IF(Z69=Z65,"D","L")))</f>
        <v>-</v>
      </c>
      <c r="AC69" s="29"/>
      <c r="AD69" s="19">
        <f>+AC67</f>
        <v>0</v>
      </c>
      <c r="AE69" s="25" t="str">
        <f>IF((COUNTBLANK(AC69:AC69)=1),"-",IF(AC69&gt;AC67,"W",IF(AC69=AC67,"D","L")))</f>
        <v>-</v>
      </c>
      <c r="AG69" s="37" t="str">
        <f t="shared" si="42"/>
        <v>P Thornton</v>
      </c>
      <c r="AH69" s="33">
        <f t="shared" si="43"/>
        <v>3</v>
      </c>
      <c r="AI69" s="36">
        <f t="shared" si="44"/>
        <v>1</v>
      </c>
      <c r="AJ69" s="19">
        <f t="shared" si="45"/>
        <v>0</v>
      </c>
      <c r="AK69" s="36">
        <f t="shared" si="46"/>
        <v>2</v>
      </c>
      <c r="AL69" s="19">
        <f t="shared" si="47"/>
        <v>2</v>
      </c>
      <c r="AM69" s="36">
        <f t="shared" si="48"/>
        <v>764</v>
      </c>
      <c r="AN69" s="50"/>
      <c r="AO69" s="20"/>
    </row>
    <row r="70" spans="1:41" ht="21" customHeight="1">
      <c r="A70" s="37" t="s">
        <v>72</v>
      </c>
      <c r="B70" s="29"/>
      <c r="C70" s="19">
        <f>B67</f>
        <v>269</v>
      </c>
      <c r="D70" s="25" t="str">
        <f>IF((COUNTBLANK(B70:B70)=1),"-",IF(B70&gt;B67,"W",IF(B70=B67,"D","L")))</f>
        <v>-</v>
      </c>
      <c r="E70" s="29"/>
      <c r="F70" s="19">
        <f>+E68</f>
        <v>283</v>
      </c>
      <c r="G70" s="19" t="str">
        <f>IF((COUNTBLANK(E70:E70)=1),"-",IF(E70&gt;E68,"W",IF(E70=E68,"D","L")))</f>
        <v>-</v>
      </c>
      <c r="H70" s="29"/>
      <c r="I70" s="19">
        <f>+H69</f>
        <v>260</v>
      </c>
      <c r="J70" s="25" t="str">
        <f>IF((COUNTBLANK(H70:H70)=1),"-",IF(H70&gt;H69,"W",IF(H70=H69,"D","L")))</f>
        <v>-</v>
      </c>
      <c r="K70" s="29"/>
      <c r="L70" s="19">
        <f>+K66</f>
        <v>0</v>
      </c>
      <c r="M70" s="19" t="str">
        <f>IF((COUNTBLANK(K70:K70)=1),"-",IF(K70&gt;K66,"W",IF(K70=K66,"D","L")))</f>
        <v>-</v>
      </c>
      <c r="N70" s="29"/>
      <c r="O70" s="19">
        <f>+N65</f>
        <v>0</v>
      </c>
      <c r="P70" s="25" t="str">
        <f>IF((COUNTBLANK(N70:N70)=1),"-",IF(N70&gt;N65,"W",IF(N70=N65,"D","L")))</f>
        <v>-</v>
      </c>
      <c r="Q70" s="29"/>
      <c r="R70" s="19">
        <f>Q67</f>
        <v>0</v>
      </c>
      <c r="S70" s="25" t="str">
        <f>IF((COUNTBLANK(Q70:Q70)=1),"-",IF(Q70&gt;Q67,"W",IF(Q70=Q67,"D","L")))</f>
        <v>-</v>
      </c>
      <c r="T70" s="29"/>
      <c r="U70" s="19">
        <f>+T68</f>
        <v>0</v>
      </c>
      <c r="V70" s="19" t="str">
        <f>IF((COUNTBLANK(T70:T70)=1),"-",IF(T70&gt;T68,"W",IF(T70=T68,"D","L")))</f>
        <v>-</v>
      </c>
      <c r="W70" s="29"/>
      <c r="X70" s="19">
        <f>+W69</f>
        <v>0</v>
      </c>
      <c r="Y70" s="25" t="str">
        <f>IF((COUNTBLANK(W70:W70)=1),"-",IF(W70&gt;W69,"W",IF(W70=W69,"D","L")))</f>
        <v>-</v>
      </c>
      <c r="Z70" s="29"/>
      <c r="AA70" s="19">
        <f>+Z66</f>
        <v>0</v>
      </c>
      <c r="AB70" s="19" t="str">
        <f>IF((COUNTBLANK(Z70:Z70)=1),"-",IF(Z70&gt;Z66,"W",IF(Z70=Z66,"D","L")))</f>
        <v>-</v>
      </c>
      <c r="AC70" s="29"/>
      <c r="AD70" s="19">
        <f>+AC65</f>
        <v>0</v>
      </c>
      <c r="AE70" s="25" t="str">
        <f>IF((COUNTBLANK(AC70:AC70)=1),"-",IF(AC70&gt;AC65,"W",IF(AC70=AC65,"D","L")))</f>
        <v>-</v>
      </c>
      <c r="AG70" s="37" t="str">
        <f t="shared" si="42"/>
        <v>Bye</v>
      </c>
      <c r="AH70" s="33">
        <f t="shared" si="43"/>
        <v>0</v>
      </c>
      <c r="AI70" s="36">
        <f t="shared" si="44"/>
        <v>0</v>
      </c>
      <c r="AJ70" s="19">
        <f t="shared" si="45"/>
        <v>0</v>
      </c>
      <c r="AK70" s="36">
        <f t="shared" si="46"/>
        <v>0</v>
      </c>
      <c r="AL70" s="19">
        <f t="shared" si="47"/>
        <v>0</v>
      </c>
      <c r="AM70" s="36">
        <f t="shared" si="48"/>
        <v>0</v>
      </c>
      <c r="AN70" s="50"/>
      <c r="AO70" s="20"/>
    </row>
    <row r="71" spans="1:41" ht="21" customHeight="1">
      <c r="A71" s="24"/>
      <c r="B71" s="29"/>
      <c r="C71" s="19"/>
      <c r="D71" s="25"/>
      <c r="E71" s="18"/>
      <c r="F71" s="19"/>
      <c r="G71" s="19"/>
      <c r="H71" s="29"/>
      <c r="I71" s="19"/>
      <c r="J71" s="25"/>
      <c r="K71" s="18"/>
      <c r="L71" s="19"/>
      <c r="M71" s="19"/>
      <c r="N71" s="29"/>
      <c r="O71" s="19"/>
      <c r="P71" s="25"/>
      <c r="Q71" s="29"/>
      <c r="R71" s="19"/>
      <c r="S71" s="25"/>
      <c r="T71" s="18"/>
      <c r="U71" s="19"/>
      <c r="V71" s="19"/>
      <c r="W71" s="29"/>
      <c r="X71" s="19"/>
      <c r="Y71" s="25"/>
      <c r="Z71" s="18"/>
      <c r="AA71" s="19"/>
      <c r="AB71" s="19"/>
      <c r="AC71" s="29"/>
      <c r="AD71" s="19"/>
      <c r="AE71" s="25"/>
      <c r="AG71" s="24"/>
      <c r="AH71" s="33"/>
      <c r="AI71" s="36"/>
      <c r="AJ71" s="19"/>
      <c r="AK71" s="36"/>
      <c r="AL71" s="19"/>
      <c r="AM71" s="36"/>
      <c r="AN71" s="23"/>
      <c r="AO71" s="20"/>
    </row>
    <row r="72" spans="1:41" ht="21" customHeight="1" thickBot="1">
      <c r="A72" s="24"/>
      <c r="B72" s="29"/>
      <c r="C72" s="19"/>
      <c r="D72" s="25"/>
      <c r="E72" s="18"/>
      <c r="F72" s="19"/>
      <c r="G72" s="19"/>
      <c r="H72" s="29"/>
      <c r="I72" s="19"/>
      <c r="J72" s="25"/>
      <c r="K72" s="18"/>
      <c r="L72" s="19"/>
      <c r="M72" s="19"/>
      <c r="N72" s="29"/>
      <c r="O72" s="19"/>
      <c r="P72" s="25"/>
      <c r="Q72" s="29"/>
      <c r="R72" s="19"/>
      <c r="S72" s="25"/>
      <c r="T72" s="18"/>
      <c r="U72" s="19"/>
      <c r="V72" s="19"/>
      <c r="W72" s="29"/>
      <c r="X72" s="19"/>
      <c r="Y72" s="25"/>
      <c r="Z72" s="18"/>
      <c r="AA72" s="19"/>
      <c r="AB72" s="19"/>
      <c r="AC72" s="29"/>
      <c r="AD72" s="19"/>
      <c r="AE72" s="25"/>
      <c r="AG72" s="24"/>
      <c r="AH72" s="33"/>
      <c r="AI72" s="36"/>
      <c r="AJ72" s="19"/>
      <c r="AK72" s="36"/>
      <c r="AL72" s="19">
        <f>SUM(AL65:AL70)</f>
        <v>18</v>
      </c>
      <c r="AM72" s="36"/>
      <c r="AN72" s="23"/>
      <c r="AO72" s="20"/>
    </row>
    <row r="73" spans="1:41" ht="21" customHeight="1">
      <c r="A73" s="7" t="s">
        <v>32</v>
      </c>
      <c r="B73" s="47" t="s">
        <v>15</v>
      </c>
      <c r="C73" s="52">
        <v>43387</v>
      </c>
      <c r="D73" s="53"/>
      <c r="E73" s="48" t="s">
        <v>17</v>
      </c>
      <c r="F73" s="52">
        <v>43401</v>
      </c>
      <c r="G73" s="53"/>
      <c r="H73" s="48" t="s">
        <v>18</v>
      </c>
      <c r="I73" s="52">
        <v>43415</v>
      </c>
      <c r="J73" s="53"/>
      <c r="K73" s="48" t="s">
        <v>28</v>
      </c>
      <c r="L73" s="52">
        <v>43429</v>
      </c>
      <c r="M73" s="53"/>
      <c r="N73" s="48" t="s">
        <v>19</v>
      </c>
      <c r="O73" s="52">
        <v>43443</v>
      </c>
      <c r="P73" s="53"/>
      <c r="Q73" s="48" t="s">
        <v>20</v>
      </c>
      <c r="R73" s="52">
        <v>43457</v>
      </c>
      <c r="S73" s="53"/>
      <c r="T73" s="48" t="s">
        <v>21</v>
      </c>
      <c r="U73" s="52">
        <v>43471</v>
      </c>
      <c r="V73" s="53"/>
      <c r="W73" s="48" t="s">
        <v>22</v>
      </c>
      <c r="X73" s="52">
        <v>43485</v>
      </c>
      <c r="Y73" s="53"/>
      <c r="Z73" s="48" t="s">
        <v>23</v>
      </c>
      <c r="AA73" s="52">
        <v>43499</v>
      </c>
      <c r="AB73" s="53"/>
      <c r="AC73" s="49" t="s">
        <v>24</v>
      </c>
      <c r="AD73" s="52">
        <v>43513</v>
      </c>
      <c r="AE73" s="53"/>
      <c r="AF73" s="6"/>
      <c r="AG73" s="7" t="s">
        <v>32</v>
      </c>
      <c r="AH73" s="4" t="s">
        <v>6</v>
      </c>
      <c r="AI73" s="34" t="s">
        <v>7</v>
      </c>
      <c r="AJ73" s="8" t="s">
        <v>8</v>
      </c>
      <c r="AK73" s="34" t="s">
        <v>9</v>
      </c>
      <c r="AL73" s="8" t="s">
        <v>10</v>
      </c>
      <c r="AM73" s="34" t="s">
        <v>11</v>
      </c>
      <c r="AN73" s="31" t="s">
        <v>13</v>
      </c>
      <c r="AO73" s="9" t="s">
        <v>12</v>
      </c>
    </row>
    <row r="74" spans="1:41" ht="21" customHeight="1" thickBot="1">
      <c r="A74" s="15" t="s">
        <v>0</v>
      </c>
      <c r="B74" s="11" t="s">
        <v>1</v>
      </c>
      <c r="C74" s="12" t="s">
        <v>14</v>
      </c>
      <c r="D74" s="13" t="s">
        <v>16</v>
      </c>
      <c r="E74" s="12" t="s">
        <v>1</v>
      </c>
      <c r="F74" s="12" t="s">
        <v>14</v>
      </c>
      <c r="G74" s="12" t="s">
        <v>16</v>
      </c>
      <c r="H74" s="11" t="s">
        <v>1</v>
      </c>
      <c r="I74" s="12" t="s">
        <v>14</v>
      </c>
      <c r="J74" s="13" t="s">
        <v>16</v>
      </c>
      <c r="K74" s="12" t="s">
        <v>1</v>
      </c>
      <c r="L74" s="12" t="s">
        <v>14</v>
      </c>
      <c r="M74" s="12" t="s">
        <v>16</v>
      </c>
      <c r="N74" s="11" t="s">
        <v>1</v>
      </c>
      <c r="O74" s="12" t="s">
        <v>14</v>
      </c>
      <c r="P74" s="13" t="s">
        <v>16</v>
      </c>
      <c r="Q74" s="11" t="s">
        <v>1</v>
      </c>
      <c r="R74" s="12" t="s">
        <v>14</v>
      </c>
      <c r="S74" s="13" t="s">
        <v>16</v>
      </c>
      <c r="T74" s="12" t="s">
        <v>1</v>
      </c>
      <c r="U74" s="12" t="s">
        <v>14</v>
      </c>
      <c r="V74" s="12" t="s">
        <v>16</v>
      </c>
      <c r="W74" s="11" t="s">
        <v>1</v>
      </c>
      <c r="X74" s="12" t="s">
        <v>14</v>
      </c>
      <c r="Y74" s="13" t="s">
        <v>16</v>
      </c>
      <c r="Z74" s="12" t="s">
        <v>1</v>
      </c>
      <c r="AA74" s="12" t="s">
        <v>14</v>
      </c>
      <c r="AB74" s="12" t="s">
        <v>16</v>
      </c>
      <c r="AC74" s="11" t="s">
        <v>1</v>
      </c>
      <c r="AD74" s="12" t="s">
        <v>14</v>
      </c>
      <c r="AE74" s="13" t="s">
        <v>16</v>
      </c>
      <c r="AF74" s="14"/>
      <c r="AG74" s="15" t="s">
        <v>0</v>
      </c>
      <c r="AH74" s="11"/>
      <c r="AI74" s="35"/>
      <c r="AJ74" s="12"/>
      <c r="AK74" s="35"/>
      <c r="AL74" s="12"/>
      <c r="AM74" s="35"/>
      <c r="AN74" s="32"/>
      <c r="AO74" s="16"/>
    </row>
    <row r="75" spans="1:41" ht="21" customHeight="1">
      <c r="A75" s="37" t="s">
        <v>78</v>
      </c>
      <c r="B75" s="29">
        <v>295</v>
      </c>
      <c r="C75" s="5">
        <f>B76</f>
        <v>271</v>
      </c>
      <c r="D75" s="28" t="str">
        <f>IF((COUNTBLANK(B75:B75)=1),"-",IF(B75&gt;B76,"W",IF(B75=B76,"D","L")))</f>
        <v>W</v>
      </c>
      <c r="E75" s="29">
        <v>289</v>
      </c>
      <c r="F75" s="5">
        <f>+E77</f>
        <v>0</v>
      </c>
      <c r="G75" s="5" t="str">
        <f>IF((COUNTBLANK(E75:E75)=1),"-",IF(E75&gt;E77,"W",IF(E75=E77,"D","L")))</f>
        <v>W</v>
      </c>
      <c r="H75" s="29">
        <v>282</v>
      </c>
      <c r="I75" s="5">
        <f>+H78</f>
        <v>236</v>
      </c>
      <c r="J75" s="28" t="str">
        <f>IF((COUNTBLANK(H75:H75)=1),"-",IF(H75&gt;H78,"W",IF(H75=H78,"D","L")))</f>
        <v>W</v>
      </c>
      <c r="K75" s="29"/>
      <c r="L75" s="5">
        <f>+K79</f>
        <v>0</v>
      </c>
      <c r="M75" s="5" t="str">
        <f>IF((COUNTBLANK(K75:K75)=1),"-",IF(K75&gt;K79,"W",IF(K75=K79,"D","L")))</f>
        <v>-</v>
      </c>
      <c r="N75" s="29"/>
      <c r="O75" s="5">
        <f>+N80</f>
        <v>0</v>
      </c>
      <c r="P75" s="28" t="str">
        <f>IF((COUNTBLANK(N75:N75)=1),"-",IF(N75&gt;N80,"W",IF(N75=N80,"D","L")))</f>
        <v>-</v>
      </c>
      <c r="Q75" s="29"/>
      <c r="R75" s="5">
        <f>Q76</f>
        <v>0</v>
      </c>
      <c r="S75" s="28" t="str">
        <f>IF((COUNTBLANK(Q75:Q75)=1),"-",IF(Q75&gt;Q76,"W",IF(Q75=Q76,"D","L")))</f>
        <v>-</v>
      </c>
      <c r="T75" s="29"/>
      <c r="U75" s="5">
        <f>+T77</f>
        <v>0</v>
      </c>
      <c r="V75" s="5" t="str">
        <f>IF((COUNTBLANK(T75:T75)=1),"-",IF(T75&gt;T77,"W",IF(T75=T77,"D","L")))</f>
        <v>-</v>
      </c>
      <c r="W75" s="29"/>
      <c r="X75" s="5">
        <f>+W78</f>
        <v>0</v>
      </c>
      <c r="Y75" s="28" t="str">
        <f>IF((COUNTBLANK(W75:W75)=1),"-",IF(W75&gt;W78,"W",IF(W75=W78,"D","L")))</f>
        <v>-</v>
      </c>
      <c r="Z75" s="29"/>
      <c r="AA75" s="5">
        <f>+Z79</f>
        <v>0</v>
      </c>
      <c r="AB75" s="5" t="str">
        <f>IF((COUNTBLANK(Z75:Z75)=1),"-",IF(Z75&gt;Z79,"W",IF(Z75=Z79,"D","L")))</f>
        <v>-</v>
      </c>
      <c r="AC75" s="29"/>
      <c r="AD75" s="5">
        <f>+AC80</f>
        <v>0</v>
      </c>
      <c r="AE75" s="28" t="str">
        <f>IF((COUNTBLANK(AC75:AC75)=1),"-",IF(AC75&gt;AC80,"W",IF(AC75=AC80,"D","L")))</f>
        <v>-</v>
      </c>
      <c r="AG75" s="37" t="str">
        <f aca="true" t="shared" si="49" ref="AG75:AG80">+A75</f>
        <v>J Needham</v>
      </c>
      <c r="AH75" s="33">
        <f aca="true" t="shared" si="50" ref="AH75:AH80">10-COUNTBLANK(B75:AE75)</f>
        <v>3</v>
      </c>
      <c r="AI75" s="36">
        <f aca="true" t="shared" si="51" ref="AI75:AI80">COUNTIF(A75:AE75,"W")</f>
        <v>3</v>
      </c>
      <c r="AJ75" s="19">
        <f aca="true" t="shared" si="52" ref="AJ75:AJ80">COUNTIF(B75:AE75,"D")</f>
        <v>0</v>
      </c>
      <c r="AK75" s="36">
        <f aca="true" t="shared" si="53" ref="AK75:AK80">COUNTIF(A75:AE75,"L")</f>
        <v>0</v>
      </c>
      <c r="AL75" s="19">
        <f aca="true" t="shared" si="54" ref="AL75:AL80">AI75*2+AJ75</f>
        <v>6</v>
      </c>
      <c r="AM75" s="36">
        <f aca="true" t="shared" si="55" ref="AM75:AM80">SUM(B75,E75,H75,K75,N75,Q75,T75,W75,Z75,AC75)</f>
        <v>866</v>
      </c>
      <c r="AN75" s="50"/>
      <c r="AO75" s="20"/>
    </row>
    <row r="76" spans="1:41" ht="21" customHeight="1">
      <c r="A76" s="37" t="s">
        <v>79</v>
      </c>
      <c r="B76" s="29">
        <v>271</v>
      </c>
      <c r="C76" s="19">
        <f>B75</f>
        <v>295</v>
      </c>
      <c r="D76" s="25" t="str">
        <f>IF((COUNTBLANK(B76:B76)=1),"-",IF(B76&gt;B75,"W",IF(B76=B75,"D","L")))</f>
        <v>L</v>
      </c>
      <c r="E76" s="29">
        <v>272</v>
      </c>
      <c r="F76" s="19">
        <f>+E79</f>
        <v>271</v>
      </c>
      <c r="G76" s="19" t="str">
        <f>IF((COUNTBLANK(E76:E76)=1),"-",IF(E76&gt;E79,"W",IF(E76=E79,"D","L")))</f>
        <v>W</v>
      </c>
      <c r="H76" s="29">
        <v>282</v>
      </c>
      <c r="I76" s="19">
        <f>+H77</f>
        <v>0</v>
      </c>
      <c r="J76" s="25" t="str">
        <f>IF((COUNTBLANK(H76:H76)=1),"-",IF(H76&gt;H77,"W",IF(H76=H77,"D","L")))</f>
        <v>W</v>
      </c>
      <c r="K76" s="29"/>
      <c r="L76" s="19">
        <f>+K80</f>
        <v>0</v>
      </c>
      <c r="M76" s="19" t="str">
        <f>IF((COUNTBLANK(K76:K76)=1),"-",IF(K76&gt;K80,"W",IF(K76=K80,"D","L")))</f>
        <v>-</v>
      </c>
      <c r="N76" s="29"/>
      <c r="O76" s="19">
        <f>+N78</f>
        <v>0</v>
      </c>
      <c r="P76" s="25" t="str">
        <f>IF((COUNTBLANK(N76:N76)=1),"-",IF(N76&gt;N78,"W",IF(N76=N78,"D","L")))</f>
        <v>-</v>
      </c>
      <c r="Q76" s="29"/>
      <c r="R76" s="19">
        <f>Q75</f>
        <v>0</v>
      </c>
      <c r="S76" s="25" t="str">
        <f>IF((COUNTBLANK(Q76:Q76)=1),"-",IF(Q76&gt;Q75,"W",IF(Q76=Q75,"D","L")))</f>
        <v>-</v>
      </c>
      <c r="T76" s="29"/>
      <c r="U76" s="19">
        <f>+T79</f>
        <v>0</v>
      </c>
      <c r="V76" s="19" t="str">
        <f>IF((COUNTBLANK(T76:T76)=1),"-",IF(T76&gt;T79,"W",IF(T76=T79,"D","L")))</f>
        <v>-</v>
      </c>
      <c r="W76" s="29"/>
      <c r="X76" s="19">
        <f>+W77</f>
        <v>0</v>
      </c>
      <c r="Y76" s="25" t="str">
        <f>IF((COUNTBLANK(W76:W76)=1),"-",IF(W76&gt;W77,"W",IF(W76=W77,"D","L")))</f>
        <v>-</v>
      </c>
      <c r="Z76" s="29"/>
      <c r="AA76" s="19">
        <f>+Z80</f>
        <v>0</v>
      </c>
      <c r="AB76" s="19" t="str">
        <f>IF((COUNTBLANK(Z76:Z76)=1),"-",IF(Z76&gt;Z80,"W",IF(Z76=Z80,"D","L")))</f>
        <v>-</v>
      </c>
      <c r="AC76" s="29"/>
      <c r="AD76" s="19">
        <f>+AC78</f>
        <v>0</v>
      </c>
      <c r="AE76" s="25" t="str">
        <f>IF((COUNTBLANK(AC76:AC76)=1),"-",IF(AC76&gt;AC78,"W",IF(AC76=AC78,"D","L")))</f>
        <v>-</v>
      </c>
      <c r="AG76" s="37" t="str">
        <f t="shared" si="49"/>
        <v>C R South</v>
      </c>
      <c r="AH76" s="33">
        <f t="shared" si="50"/>
        <v>3</v>
      </c>
      <c r="AI76" s="36">
        <f t="shared" si="51"/>
        <v>2</v>
      </c>
      <c r="AJ76" s="19">
        <f t="shared" si="52"/>
        <v>0</v>
      </c>
      <c r="AK76" s="36">
        <f t="shared" si="53"/>
        <v>1</v>
      </c>
      <c r="AL76" s="19">
        <f t="shared" si="54"/>
        <v>4</v>
      </c>
      <c r="AM76" s="36">
        <f t="shared" si="55"/>
        <v>825</v>
      </c>
      <c r="AN76" s="50"/>
      <c r="AO76" s="20"/>
    </row>
    <row r="77" spans="1:41" ht="21" customHeight="1">
      <c r="A77" s="37" t="s">
        <v>80</v>
      </c>
      <c r="B77" s="29"/>
      <c r="C77" s="19">
        <f>B80</f>
        <v>0</v>
      </c>
      <c r="D77" s="25" t="str">
        <f>IF((COUNTBLANK(B77:B77)=1),"-",IF(B77&gt;B80,"W",IF(B77=B80,"D","L")))</f>
        <v>-</v>
      </c>
      <c r="E77" s="29"/>
      <c r="F77" s="19">
        <f>+E75</f>
        <v>289</v>
      </c>
      <c r="G77" s="19" t="str">
        <f>IF((COUNTBLANK(E77:E77)=1),"-",IF(E77&gt;E75,"W",IF(E77=E75,"D","L")))</f>
        <v>-</v>
      </c>
      <c r="H77" s="29"/>
      <c r="I77" s="19">
        <f>+H76</f>
        <v>282</v>
      </c>
      <c r="J77" s="25" t="str">
        <f>IF((COUNTBLANK(H77:H77)=1),"-",IF(H77&gt;H76,"W",IF(H77=H76,"D","L")))</f>
        <v>-</v>
      </c>
      <c r="K77" s="29"/>
      <c r="L77" s="19">
        <f>+K78</f>
        <v>0</v>
      </c>
      <c r="M77" s="19" t="str">
        <f>IF((COUNTBLANK(K77:K77)=1),"-",IF(K77&gt;K78,"W",IF(K77=K78,"D","L")))</f>
        <v>-</v>
      </c>
      <c r="N77" s="29"/>
      <c r="O77" s="19">
        <f>+N79</f>
        <v>0</v>
      </c>
      <c r="P77" s="25" t="str">
        <f>IF((COUNTBLANK(N77:N77)=1),"-",IF(N77&gt;N79,"W",IF(N77=N79,"D","L")))</f>
        <v>-</v>
      </c>
      <c r="Q77" s="29"/>
      <c r="R77" s="19">
        <f>Q80</f>
        <v>0</v>
      </c>
      <c r="S77" s="25" t="str">
        <f>IF((COUNTBLANK(Q77:Q77)=1),"-",IF(Q77&gt;Q80,"W",IF(Q77=Q80,"D","L")))</f>
        <v>-</v>
      </c>
      <c r="T77" s="29"/>
      <c r="U77" s="19">
        <f>+T75</f>
        <v>0</v>
      </c>
      <c r="V77" s="19" t="str">
        <f>IF((COUNTBLANK(T77:T77)=1),"-",IF(T77&gt;T75,"W",IF(T77=T75,"D","L")))</f>
        <v>-</v>
      </c>
      <c r="W77" s="29"/>
      <c r="X77" s="19">
        <f>+W76</f>
        <v>0</v>
      </c>
      <c r="Y77" s="25" t="str">
        <f>IF((COUNTBLANK(W77:W77)=1),"-",IF(W77&gt;W76,"W",IF(W77=W76,"D","L")))</f>
        <v>-</v>
      </c>
      <c r="Z77" s="29"/>
      <c r="AA77" s="19">
        <f>+Z78</f>
        <v>0</v>
      </c>
      <c r="AB77" s="19" t="str">
        <f>IF((COUNTBLANK(Z77:Z77)=1),"-",IF(Z77&gt;Z78,"W",IF(Z77=Z78,"D","L")))</f>
        <v>-</v>
      </c>
      <c r="AC77" s="29"/>
      <c r="AD77" s="19">
        <f>+AC79</f>
        <v>0</v>
      </c>
      <c r="AE77" s="25" t="str">
        <f>IF((COUNTBLANK(AC77:AC77)=1),"-",IF(AC77&gt;AC79,"W",IF(AC77=AC79,"D","L")))</f>
        <v>-</v>
      </c>
      <c r="AG77" s="37" t="str">
        <f t="shared" si="49"/>
        <v>B Thackray (J)</v>
      </c>
      <c r="AH77" s="33">
        <f t="shared" si="50"/>
        <v>0</v>
      </c>
      <c r="AI77" s="36">
        <f t="shared" si="51"/>
        <v>0</v>
      </c>
      <c r="AJ77" s="19">
        <f t="shared" si="52"/>
        <v>0</v>
      </c>
      <c r="AK77" s="36">
        <f t="shared" si="53"/>
        <v>0</v>
      </c>
      <c r="AL77" s="19">
        <f t="shared" si="54"/>
        <v>0</v>
      </c>
      <c r="AM77" s="36">
        <f t="shared" si="55"/>
        <v>0</v>
      </c>
      <c r="AN77" s="50"/>
      <c r="AO77" s="20"/>
    </row>
    <row r="78" spans="1:41" ht="21" customHeight="1">
      <c r="A78" s="37" t="s">
        <v>81</v>
      </c>
      <c r="B78" s="29">
        <v>264</v>
      </c>
      <c r="C78" s="19">
        <f>B79</f>
        <v>242</v>
      </c>
      <c r="D78" s="25" t="str">
        <f>IF((COUNTBLANK(B78:B78)=1),"-",IF(B78&gt;B79,"W",IF(B78=B79,"D","L")))</f>
        <v>W</v>
      </c>
      <c r="E78" s="29">
        <v>262</v>
      </c>
      <c r="F78" s="19">
        <f>+E80</f>
        <v>0</v>
      </c>
      <c r="G78" s="19" t="str">
        <f>IF((COUNTBLANK(E78:E78)=1),"-",IF(E78&gt;E80,"W",IF(E78=E80,"D","L")))</f>
        <v>W</v>
      </c>
      <c r="H78" s="29">
        <v>236</v>
      </c>
      <c r="I78" s="19">
        <f>+H75</f>
        <v>282</v>
      </c>
      <c r="J78" s="25" t="str">
        <f>IF((COUNTBLANK(H78:H78)=1),"-",IF(H78&gt;H75,"W",IF(H78=H75,"D","L")))</f>
        <v>L</v>
      </c>
      <c r="K78" s="29"/>
      <c r="L78" s="19">
        <f>+K77</f>
        <v>0</v>
      </c>
      <c r="M78" s="19" t="str">
        <f>IF((COUNTBLANK(K78:K78)=1),"-",IF(K78&gt;K77,"W",IF(K78=K77,"D","L")))</f>
        <v>-</v>
      </c>
      <c r="N78" s="29"/>
      <c r="O78" s="19">
        <f>+N76</f>
        <v>0</v>
      </c>
      <c r="P78" s="25" t="str">
        <f>IF((COUNTBLANK(N78:N78)=1),"-",IF(N78&gt;N76,"W",IF(N78=N76,"D","L")))</f>
        <v>-</v>
      </c>
      <c r="Q78" s="29"/>
      <c r="R78" s="19">
        <f>Q79</f>
        <v>0</v>
      </c>
      <c r="S78" s="25" t="str">
        <f>IF((COUNTBLANK(Q78:Q78)=1),"-",IF(Q78&gt;Q79,"W",IF(Q78=Q79,"D","L")))</f>
        <v>-</v>
      </c>
      <c r="T78" s="29"/>
      <c r="U78" s="19">
        <f>+T80</f>
        <v>0</v>
      </c>
      <c r="V78" s="19" t="str">
        <f>IF((COUNTBLANK(T78:T78)=1),"-",IF(T78&gt;T80,"W",IF(T78=T80,"D","L")))</f>
        <v>-</v>
      </c>
      <c r="W78" s="29"/>
      <c r="X78" s="19">
        <f>+W75</f>
        <v>0</v>
      </c>
      <c r="Y78" s="25" t="str">
        <f>IF((COUNTBLANK(W78:W78)=1),"-",IF(W78&gt;W75,"W",IF(W78=W75,"D","L")))</f>
        <v>-</v>
      </c>
      <c r="Z78" s="29"/>
      <c r="AA78" s="19">
        <f>+Z77</f>
        <v>0</v>
      </c>
      <c r="AB78" s="19" t="str">
        <f>IF((COUNTBLANK(Z78:Z78)=1),"-",IF(Z78&gt;Z77,"W",IF(Z78=Z77,"D","L")))</f>
        <v>-</v>
      </c>
      <c r="AC78" s="29"/>
      <c r="AD78" s="19">
        <f>+AC76</f>
        <v>0</v>
      </c>
      <c r="AE78" s="25" t="str">
        <f>IF((COUNTBLANK(AC78:AC78)=1),"-",IF(AC78&gt;AC76,"W",IF(AC78=AC76,"D","L")))</f>
        <v>-</v>
      </c>
      <c r="AG78" s="37" t="str">
        <f t="shared" si="49"/>
        <v>R Moseley</v>
      </c>
      <c r="AH78" s="33">
        <f t="shared" si="50"/>
        <v>3</v>
      </c>
      <c r="AI78" s="36">
        <f t="shared" si="51"/>
        <v>2</v>
      </c>
      <c r="AJ78" s="19">
        <f t="shared" si="52"/>
        <v>0</v>
      </c>
      <c r="AK78" s="36">
        <f t="shared" si="53"/>
        <v>1</v>
      </c>
      <c r="AL78" s="19">
        <f t="shared" si="54"/>
        <v>4</v>
      </c>
      <c r="AM78" s="36">
        <f t="shared" si="55"/>
        <v>762</v>
      </c>
      <c r="AN78" s="50"/>
      <c r="AO78" s="20"/>
    </row>
    <row r="79" spans="1:41" ht="21" customHeight="1">
      <c r="A79" s="37" t="s">
        <v>82</v>
      </c>
      <c r="B79" s="29">
        <v>242</v>
      </c>
      <c r="C79" s="19">
        <f>B78</f>
        <v>264</v>
      </c>
      <c r="D79" s="25" t="str">
        <f>IF((COUNTBLANK(B79:B79)=1),"-",IF(B79&gt;B78,"W",IF(B79=B78,"D","L")))</f>
        <v>L</v>
      </c>
      <c r="E79" s="29">
        <v>271</v>
      </c>
      <c r="F79" s="19">
        <f>+E76</f>
        <v>272</v>
      </c>
      <c r="G79" s="19" t="str">
        <f>IF((COUNTBLANK(E79:E79)=1),"-",IF(E79&gt;E76,"W",IF(E79=E76,"D","L")))</f>
        <v>L</v>
      </c>
      <c r="H79" s="29">
        <v>243</v>
      </c>
      <c r="I79" s="19">
        <f>+H80</f>
        <v>0</v>
      </c>
      <c r="J79" s="25" t="str">
        <f>IF((COUNTBLANK(H79:H79)=1),"-",IF(H79&gt;H80,"W",IF(H79=H80,"D","L")))</f>
        <v>W</v>
      </c>
      <c r="K79" s="29"/>
      <c r="L79" s="19">
        <f>+K75</f>
        <v>0</v>
      </c>
      <c r="M79" s="19" t="str">
        <f>IF((COUNTBLANK(K79:K79)=1),"-",IF(K79&gt;K75,"W",IF(K79=K75,"D","L")))</f>
        <v>-</v>
      </c>
      <c r="N79" s="29"/>
      <c r="O79" s="19">
        <f>+N77</f>
        <v>0</v>
      </c>
      <c r="P79" s="25" t="str">
        <f>IF((COUNTBLANK(N79:N79)=1),"-",IF(N79&gt;N77,"W",IF(N79=N77,"D","L")))</f>
        <v>-</v>
      </c>
      <c r="Q79" s="29"/>
      <c r="R79" s="19">
        <f>Q78</f>
        <v>0</v>
      </c>
      <c r="S79" s="25" t="str">
        <f>IF((COUNTBLANK(Q79:Q79)=1),"-",IF(Q79&gt;Q78,"W",IF(Q79=Q78,"D","L")))</f>
        <v>-</v>
      </c>
      <c r="T79" s="29"/>
      <c r="U79" s="19">
        <f>+T76</f>
        <v>0</v>
      </c>
      <c r="V79" s="19" t="str">
        <f>IF((COUNTBLANK(T79:T79)=1),"-",IF(T79&gt;T76,"W",IF(T79=T76,"D","L")))</f>
        <v>-</v>
      </c>
      <c r="W79" s="29"/>
      <c r="X79" s="19">
        <f>+W80</f>
        <v>0</v>
      </c>
      <c r="Y79" s="25" t="str">
        <f>IF((COUNTBLANK(W79:W79)=1),"-",IF(W79&gt;W80,"W",IF(W79=W80,"D","L")))</f>
        <v>-</v>
      </c>
      <c r="Z79" s="29"/>
      <c r="AA79" s="19">
        <f>+Z75</f>
        <v>0</v>
      </c>
      <c r="AB79" s="19" t="str">
        <f>IF((COUNTBLANK(Z79:Z79)=1),"-",IF(Z79&gt;Z75,"W",IF(Z79=Z75,"D","L")))</f>
        <v>-</v>
      </c>
      <c r="AC79" s="29"/>
      <c r="AD79" s="19">
        <f>+AC77</f>
        <v>0</v>
      </c>
      <c r="AE79" s="25" t="str">
        <f>IF((COUNTBLANK(AC79:AC79)=1),"-",IF(AC79&gt;AC77,"W",IF(AC79=AC77,"D","L")))</f>
        <v>-</v>
      </c>
      <c r="AG79" s="37" t="str">
        <f t="shared" si="49"/>
        <v>A Watson</v>
      </c>
      <c r="AH79" s="33">
        <f t="shared" si="50"/>
        <v>3</v>
      </c>
      <c r="AI79" s="36">
        <f t="shared" si="51"/>
        <v>1</v>
      </c>
      <c r="AJ79" s="19">
        <f t="shared" si="52"/>
        <v>0</v>
      </c>
      <c r="AK79" s="36">
        <f t="shared" si="53"/>
        <v>2</v>
      </c>
      <c r="AL79" s="19">
        <f t="shared" si="54"/>
        <v>2</v>
      </c>
      <c r="AM79" s="36">
        <f t="shared" si="55"/>
        <v>756</v>
      </c>
      <c r="AN79" s="50"/>
      <c r="AO79" s="20"/>
    </row>
    <row r="80" spans="1:41" ht="21" customHeight="1">
      <c r="A80" s="37" t="s">
        <v>72</v>
      </c>
      <c r="B80" s="29"/>
      <c r="C80" s="19">
        <f>B77</f>
        <v>0</v>
      </c>
      <c r="D80" s="25" t="str">
        <f>IF((COUNTBLANK(B80:B80)=1),"-",IF(B80&gt;B77,"W",IF(B80=B77,"D","L")))</f>
        <v>-</v>
      </c>
      <c r="E80" s="29"/>
      <c r="F80" s="19">
        <f>+E78</f>
        <v>262</v>
      </c>
      <c r="G80" s="19" t="str">
        <f>IF((COUNTBLANK(E80:E80)=1),"-",IF(E80&gt;E78,"W",IF(E80=E78,"D","L")))</f>
        <v>-</v>
      </c>
      <c r="H80" s="29"/>
      <c r="I80" s="19">
        <f>+H79</f>
        <v>243</v>
      </c>
      <c r="J80" s="25" t="str">
        <f>IF((COUNTBLANK(H80:H80)=1),"-",IF(H80&gt;H79,"W",IF(H80=H79,"D","L")))</f>
        <v>-</v>
      </c>
      <c r="K80" s="29"/>
      <c r="L80" s="19">
        <f>+K76</f>
        <v>0</v>
      </c>
      <c r="M80" s="19" t="str">
        <f>IF((COUNTBLANK(K80:K80)=1),"-",IF(K80&gt;K76,"W",IF(K80=K76,"D","L")))</f>
        <v>-</v>
      </c>
      <c r="N80" s="29"/>
      <c r="O80" s="19">
        <f>+N75</f>
        <v>0</v>
      </c>
      <c r="P80" s="25" t="str">
        <f>IF((COUNTBLANK(N80:N80)=1),"-",IF(N80&gt;N75,"W",IF(N80=N75,"D","L")))</f>
        <v>-</v>
      </c>
      <c r="Q80" s="29"/>
      <c r="R80" s="19">
        <f>Q77</f>
        <v>0</v>
      </c>
      <c r="S80" s="25" t="str">
        <f>IF((COUNTBLANK(Q80:Q80)=1),"-",IF(Q80&gt;Q77,"W",IF(Q80=Q77,"D","L")))</f>
        <v>-</v>
      </c>
      <c r="T80" s="29"/>
      <c r="U80" s="19">
        <f>+T78</f>
        <v>0</v>
      </c>
      <c r="V80" s="19" t="str">
        <f>IF((COUNTBLANK(T80:T80)=1),"-",IF(T80&gt;T78,"W",IF(T80=T78,"D","L")))</f>
        <v>-</v>
      </c>
      <c r="W80" s="29"/>
      <c r="X80" s="19">
        <f>+W79</f>
        <v>0</v>
      </c>
      <c r="Y80" s="25" t="str">
        <f>IF((COUNTBLANK(W80:W80)=1),"-",IF(W80&gt;W79,"W",IF(W80=W79,"D","L")))</f>
        <v>-</v>
      </c>
      <c r="Z80" s="29"/>
      <c r="AA80" s="19">
        <f>+Z76</f>
        <v>0</v>
      </c>
      <c r="AB80" s="19" t="str">
        <f>IF((COUNTBLANK(Z80:Z80)=1),"-",IF(Z80&gt;Z76,"W",IF(Z80=Z76,"D","L")))</f>
        <v>-</v>
      </c>
      <c r="AC80" s="29"/>
      <c r="AD80" s="19">
        <f>+AC75</f>
        <v>0</v>
      </c>
      <c r="AE80" s="25" t="str">
        <f>IF((COUNTBLANK(AC80:AC80)=1),"-",IF(AC80&gt;AC75,"W",IF(AC80=AC75,"D","L")))</f>
        <v>-</v>
      </c>
      <c r="AG80" s="37" t="str">
        <f t="shared" si="49"/>
        <v>Bye</v>
      </c>
      <c r="AH80" s="33">
        <f t="shared" si="50"/>
        <v>0</v>
      </c>
      <c r="AI80" s="36">
        <f t="shared" si="51"/>
        <v>0</v>
      </c>
      <c r="AJ80" s="19">
        <f t="shared" si="52"/>
        <v>0</v>
      </c>
      <c r="AK80" s="36">
        <f t="shared" si="53"/>
        <v>0</v>
      </c>
      <c r="AL80" s="19">
        <f t="shared" si="54"/>
        <v>0</v>
      </c>
      <c r="AM80" s="36">
        <f t="shared" si="55"/>
        <v>0</v>
      </c>
      <c r="AN80" s="50"/>
      <c r="AO80" s="20"/>
    </row>
    <row r="81" spans="1:41" ht="21" customHeight="1">
      <c r="A81" s="24"/>
      <c r="B81" s="29"/>
      <c r="C81" s="19"/>
      <c r="D81" s="25"/>
      <c r="E81" s="18"/>
      <c r="F81" s="19"/>
      <c r="G81" s="19"/>
      <c r="H81" s="29"/>
      <c r="I81" s="19"/>
      <c r="J81" s="25"/>
      <c r="K81" s="18"/>
      <c r="L81" s="19"/>
      <c r="M81" s="19"/>
      <c r="N81" s="29"/>
      <c r="O81" s="19"/>
      <c r="P81" s="25"/>
      <c r="Q81" s="29"/>
      <c r="R81" s="19"/>
      <c r="S81" s="25"/>
      <c r="T81" s="18"/>
      <c r="U81" s="19"/>
      <c r="V81" s="19"/>
      <c r="W81" s="29"/>
      <c r="X81" s="19"/>
      <c r="Y81" s="25"/>
      <c r="Z81" s="18"/>
      <c r="AA81" s="19"/>
      <c r="AB81" s="19"/>
      <c r="AC81" s="29"/>
      <c r="AD81" s="19"/>
      <c r="AE81" s="25"/>
      <c r="AG81" s="24"/>
      <c r="AH81" s="33"/>
      <c r="AI81" s="36"/>
      <c r="AJ81" s="19"/>
      <c r="AK81" s="36"/>
      <c r="AL81" s="19"/>
      <c r="AM81" s="36"/>
      <c r="AN81" s="23"/>
      <c r="AO81" s="20"/>
    </row>
    <row r="82" spans="1:41" ht="21" customHeight="1" thickBot="1">
      <c r="A82" s="24"/>
      <c r="B82" s="29"/>
      <c r="C82" s="19"/>
      <c r="D82" s="25"/>
      <c r="E82" s="18"/>
      <c r="F82" s="19"/>
      <c r="G82" s="19"/>
      <c r="H82" s="29"/>
      <c r="I82" s="19"/>
      <c r="J82" s="25"/>
      <c r="K82" s="18"/>
      <c r="L82" s="19"/>
      <c r="M82" s="19"/>
      <c r="N82" s="29"/>
      <c r="O82" s="19"/>
      <c r="P82" s="25"/>
      <c r="Q82" s="29"/>
      <c r="R82" s="19"/>
      <c r="S82" s="25"/>
      <c r="T82" s="18"/>
      <c r="U82" s="19"/>
      <c r="V82" s="19"/>
      <c r="W82" s="29"/>
      <c r="X82" s="19"/>
      <c r="Y82" s="25"/>
      <c r="Z82" s="18"/>
      <c r="AA82" s="19"/>
      <c r="AB82" s="19"/>
      <c r="AC82" s="29"/>
      <c r="AD82" s="19"/>
      <c r="AE82" s="25"/>
      <c r="AG82" s="24"/>
      <c r="AH82" s="33"/>
      <c r="AI82" s="36"/>
      <c r="AJ82" s="19"/>
      <c r="AK82" s="36"/>
      <c r="AL82" s="19">
        <f>SUM(AL75:AL80)</f>
        <v>16</v>
      </c>
      <c r="AM82" s="36"/>
      <c r="AN82" s="23"/>
      <c r="AO82" s="20"/>
    </row>
    <row r="83" spans="1:41" ht="21" customHeight="1">
      <c r="A83" s="7" t="s">
        <v>33</v>
      </c>
      <c r="B83" s="47" t="s">
        <v>15</v>
      </c>
      <c r="C83" s="52">
        <v>43387</v>
      </c>
      <c r="D83" s="53"/>
      <c r="E83" s="48" t="s">
        <v>17</v>
      </c>
      <c r="F83" s="52">
        <v>43401</v>
      </c>
      <c r="G83" s="53"/>
      <c r="H83" s="48" t="s">
        <v>18</v>
      </c>
      <c r="I83" s="52">
        <v>43415</v>
      </c>
      <c r="J83" s="53"/>
      <c r="K83" s="48" t="s">
        <v>28</v>
      </c>
      <c r="L83" s="52">
        <v>43429</v>
      </c>
      <c r="M83" s="53"/>
      <c r="N83" s="48" t="s">
        <v>19</v>
      </c>
      <c r="O83" s="52">
        <v>43443</v>
      </c>
      <c r="P83" s="53"/>
      <c r="Q83" s="48" t="s">
        <v>20</v>
      </c>
      <c r="R83" s="52">
        <v>43457</v>
      </c>
      <c r="S83" s="53"/>
      <c r="T83" s="48" t="s">
        <v>21</v>
      </c>
      <c r="U83" s="52">
        <v>43471</v>
      </c>
      <c r="V83" s="53"/>
      <c r="W83" s="48" t="s">
        <v>22</v>
      </c>
      <c r="X83" s="52">
        <v>43485</v>
      </c>
      <c r="Y83" s="53"/>
      <c r="Z83" s="48" t="s">
        <v>23</v>
      </c>
      <c r="AA83" s="52">
        <v>43499</v>
      </c>
      <c r="AB83" s="53"/>
      <c r="AC83" s="49" t="s">
        <v>24</v>
      </c>
      <c r="AD83" s="52">
        <v>43513</v>
      </c>
      <c r="AE83" s="53"/>
      <c r="AF83" s="6"/>
      <c r="AG83" s="7" t="s">
        <v>33</v>
      </c>
      <c r="AH83" s="4" t="s">
        <v>6</v>
      </c>
      <c r="AI83" s="34" t="s">
        <v>7</v>
      </c>
      <c r="AJ83" s="8" t="s">
        <v>8</v>
      </c>
      <c r="AK83" s="34" t="s">
        <v>9</v>
      </c>
      <c r="AL83" s="8" t="s">
        <v>10</v>
      </c>
      <c r="AM83" s="34" t="s">
        <v>11</v>
      </c>
      <c r="AN83" s="31" t="s">
        <v>13</v>
      </c>
      <c r="AO83" s="9" t="s">
        <v>12</v>
      </c>
    </row>
    <row r="84" spans="1:41" ht="21" customHeight="1" thickBot="1">
      <c r="A84" s="15" t="s">
        <v>0</v>
      </c>
      <c r="B84" s="11" t="s">
        <v>1</v>
      </c>
      <c r="C84" s="12" t="s">
        <v>14</v>
      </c>
      <c r="D84" s="13" t="s">
        <v>16</v>
      </c>
      <c r="E84" s="12" t="s">
        <v>1</v>
      </c>
      <c r="F84" s="12" t="s">
        <v>14</v>
      </c>
      <c r="G84" s="12" t="s">
        <v>16</v>
      </c>
      <c r="H84" s="11" t="s">
        <v>1</v>
      </c>
      <c r="I84" s="12" t="s">
        <v>14</v>
      </c>
      <c r="J84" s="13" t="s">
        <v>16</v>
      </c>
      <c r="K84" s="12" t="s">
        <v>1</v>
      </c>
      <c r="L84" s="12" t="s">
        <v>14</v>
      </c>
      <c r="M84" s="12" t="s">
        <v>16</v>
      </c>
      <c r="N84" s="11" t="s">
        <v>1</v>
      </c>
      <c r="O84" s="12" t="s">
        <v>14</v>
      </c>
      <c r="P84" s="13" t="s">
        <v>16</v>
      </c>
      <c r="Q84" s="11" t="s">
        <v>1</v>
      </c>
      <c r="R84" s="12" t="s">
        <v>14</v>
      </c>
      <c r="S84" s="13" t="s">
        <v>16</v>
      </c>
      <c r="T84" s="12" t="s">
        <v>1</v>
      </c>
      <c r="U84" s="12" t="s">
        <v>14</v>
      </c>
      <c r="V84" s="12" t="s">
        <v>16</v>
      </c>
      <c r="W84" s="11" t="s">
        <v>1</v>
      </c>
      <c r="X84" s="12" t="s">
        <v>14</v>
      </c>
      <c r="Y84" s="13" t="s">
        <v>16</v>
      </c>
      <c r="Z84" s="12" t="s">
        <v>1</v>
      </c>
      <c r="AA84" s="12" t="s">
        <v>14</v>
      </c>
      <c r="AB84" s="12" t="s">
        <v>16</v>
      </c>
      <c r="AC84" s="11" t="s">
        <v>1</v>
      </c>
      <c r="AD84" s="12" t="s">
        <v>14</v>
      </c>
      <c r="AE84" s="13" t="s">
        <v>16</v>
      </c>
      <c r="AF84" s="14"/>
      <c r="AG84" s="15" t="s">
        <v>0</v>
      </c>
      <c r="AH84" s="11"/>
      <c r="AI84" s="35"/>
      <c r="AJ84" s="12"/>
      <c r="AK84" s="35"/>
      <c r="AL84" s="12"/>
      <c r="AM84" s="35"/>
      <c r="AN84" s="32"/>
      <c r="AO84" s="16"/>
    </row>
    <row r="85" spans="1:41" ht="21" customHeight="1">
      <c r="A85" s="37"/>
      <c r="B85" s="29"/>
      <c r="C85" s="5">
        <f>B86</f>
        <v>0</v>
      </c>
      <c r="D85" s="28" t="str">
        <f>IF((COUNTBLANK(B85:B85)=1),"-",IF(B85&gt;B86,"W",IF(B85=B86,"D","L")))</f>
        <v>-</v>
      </c>
      <c r="E85" s="29"/>
      <c r="F85" s="5">
        <f>+E87</f>
        <v>0</v>
      </c>
      <c r="G85" s="5" t="str">
        <f>IF((COUNTBLANK(E85:E85)=1),"-",IF(E85&gt;E87,"W",IF(E85=E87,"D","L")))</f>
        <v>-</v>
      </c>
      <c r="H85" s="29"/>
      <c r="I85" s="5">
        <f>+H88</f>
        <v>0</v>
      </c>
      <c r="J85" s="28" t="str">
        <f>IF((COUNTBLANK(H85:H85)=1),"-",IF(H85&gt;H88,"W",IF(H85=H88,"D","L")))</f>
        <v>-</v>
      </c>
      <c r="K85" s="29"/>
      <c r="L85" s="5">
        <f>+K89</f>
        <v>0</v>
      </c>
      <c r="M85" s="5" t="str">
        <f>IF((COUNTBLANK(K85:K85)=1),"-",IF(K85&gt;K89,"W",IF(K85=K89,"D","L")))</f>
        <v>-</v>
      </c>
      <c r="N85" s="29"/>
      <c r="O85" s="5">
        <f>+N90</f>
        <v>0</v>
      </c>
      <c r="P85" s="28" t="str">
        <f>IF((COUNTBLANK(N85:N85)=1),"-",IF(N85&gt;N90,"W",IF(N85=N90,"D","L")))</f>
        <v>-</v>
      </c>
      <c r="Q85" s="29"/>
      <c r="R85" s="5">
        <f>Q86</f>
        <v>0</v>
      </c>
      <c r="S85" s="28" t="str">
        <f>IF((COUNTBLANK(Q85:Q85)=1),"-",IF(Q85&gt;Q86,"W",IF(Q85=Q86,"D","L")))</f>
        <v>-</v>
      </c>
      <c r="T85" s="29"/>
      <c r="U85" s="5">
        <f>+T87</f>
        <v>0</v>
      </c>
      <c r="V85" s="5" t="str">
        <f>IF((COUNTBLANK(T85:T85)=1),"-",IF(T85&gt;T87,"W",IF(T85=T87,"D","L")))</f>
        <v>-</v>
      </c>
      <c r="W85" s="29"/>
      <c r="X85" s="5">
        <f>+W88</f>
        <v>0</v>
      </c>
      <c r="Y85" s="28" t="str">
        <f>IF((COUNTBLANK(W85:W85)=1),"-",IF(W85&gt;W88,"W",IF(W85=W88,"D","L")))</f>
        <v>-</v>
      </c>
      <c r="Z85" s="29"/>
      <c r="AA85" s="5">
        <f>+Z89</f>
        <v>0</v>
      </c>
      <c r="AB85" s="5" t="str">
        <f>IF((COUNTBLANK(Z85:Z85)=1),"-",IF(Z85&gt;Z89,"W",IF(Z85=Z89,"D","L")))</f>
        <v>-</v>
      </c>
      <c r="AC85" s="29"/>
      <c r="AD85" s="5">
        <f>+AC90</f>
        <v>0</v>
      </c>
      <c r="AE85" s="28" t="str">
        <f>IF((COUNTBLANK(AC85:AC85)=1),"-",IF(AC85&gt;AC90,"W",IF(AC85=AC90,"D","L")))</f>
        <v>-</v>
      </c>
      <c r="AG85" s="17">
        <f aca="true" t="shared" si="56" ref="AG85:AG90">+A85</f>
        <v>0</v>
      </c>
      <c r="AH85" s="33">
        <f aca="true" t="shared" si="57" ref="AH85:AH90">10-COUNTBLANK(B85:AE85)</f>
        <v>0</v>
      </c>
      <c r="AI85" s="36">
        <f aca="true" t="shared" si="58" ref="AI85:AI90">COUNTIF(A85:AE85,"W")</f>
        <v>0</v>
      </c>
      <c r="AJ85" s="19">
        <f aca="true" t="shared" si="59" ref="AJ85:AJ90">COUNTIF(B85:AE85,"D")</f>
        <v>0</v>
      </c>
      <c r="AK85" s="36">
        <f aca="true" t="shared" si="60" ref="AK85:AK90">COUNTIF(A85:AE85,"L")</f>
        <v>0</v>
      </c>
      <c r="AL85" s="19">
        <f aca="true" t="shared" si="61" ref="AL85:AL90">AI85*2+AJ85</f>
        <v>0</v>
      </c>
      <c r="AM85" s="36">
        <f aca="true" t="shared" si="62" ref="AM85:AM90">SUM(B85,E85,H85,K85,N85,Q85,T85,W85,Z85,AC85)</f>
        <v>0</v>
      </c>
      <c r="AN85" s="50"/>
      <c r="AO85" s="20"/>
    </row>
    <row r="86" spans="1:41" ht="21" customHeight="1">
      <c r="A86" s="37"/>
      <c r="B86" s="29"/>
      <c r="C86" s="19">
        <f>B85</f>
        <v>0</v>
      </c>
      <c r="D86" s="25" t="str">
        <f>IF((COUNTBLANK(B86:B86)=1),"-",IF(B86&gt;B85,"W",IF(B86=B85,"D","L")))</f>
        <v>-</v>
      </c>
      <c r="E86" s="29"/>
      <c r="F86" s="19">
        <f>+E89</f>
        <v>0</v>
      </c>
      <c r="G86" s="19" t="str">
        <f>IF((COUNTBLANK(E86:E86)=1),"-",IF(E86&gt;E89,"W",IF(E86=E89,"D","L")))</f>
        <v>-</v>
      </c>
      <c r="H86" s="29"/>
      <c r="I86" s="19">
        <f>+H87</f>
        <v>0</v>
      </c>
      <c r="J86" s="25" t="str">
        <f>IF((COUNTBLANK(H86:H86)=1),"-",IF(H86&gt;H87,"W",IF(H86=H87,"D","L")))</f>
        <v>-</v>
      </c>
      <c r="K86" s="29"/>
      <c r="L86" s="19">
        <f>+K90</f>
        <v>0</v>
      </c>
      <c r="M86" s="19" t="str">
        <f>IF((COUNTBLANK(K86:K86)=1),"-",IF(K86&gt;K90,"W",IF(K86=K90,"D","L")))</f>
        <v>-</v>
      </c>
      <c r="N86" s="29"/>
      <c r="O86" s="19">
        <f>+N88</f>
        <v>0</v>
      </c>
      <c r="P86" s="25" t="str">
        <f>IF((COUNTBLANK(N86:N86)=1),"-",IF(N86&gt;N88,"W",IF(N86=N88,"D","L")))</f>
        <v>-</v>
      </c>
      <c r="Q86" s="29"/>
      <c r="R86" s="19">
        <f>Q85</f>
        <v>0</v>
      </c>
      <c r="S86" s="25" t="str">
        <f>IF((COUNTBLANK(Q86:Q86)=1),"-",IF(Q86&gt;Q85,"W",IF(Q86=Q85,"D","L")))</f>
        <v>-</v>
      </c>
      <c r="T86" s="29"/>
      <c r="U86" s="19">
        <f>+T89</f>
        <v>0</v>
      </c>
      <c r="V86" s="19" t="str">
        <f>IF((COUNTBLANK(T86:T86)=1),"-",IF(T86&gt;T89,"W",IF(T86=T89,"D","L")))</f>
        <v>-</v>
      </c>
      <c r="W86" s="29"/>
      <c r="X86" s="19">
        <f>+W87</f>
        <v>0</v>
      </c>
      <c r="Y86" s="25" t="str">
        <f>IF((COUNTBLANK(W86:W86)=1),"-",IF(W86&gt;W87,"W",IF(W86=W87,"D","L")))</f>
        <v>-</v>
      </c>
      <c r="Z86" s="29"/>
      <c r="AA86" s="19">
        <f>+Z90</f>
        <v>0</v>
      </c>
      <c r="AB86" s="19" t="str">
        <f>IF((COUNTBLANK(Z86:Z86)=1),"-",IF(Z86&gt;Z90,"W",IF(Z86=Z90,"D","L")))</f>
        <v>-</v>
      </c>
      <c r="AC86" s="29"/>
      <c r="AD86" s="19">
        <f>+AC88</f>
        <v>0</v>
      </c>
      <c r="AE86" s="25" t="str">
        <f>IF((COUNTBLANK(AC86:AC86)=1),"-",IF(AC86&gt;AC88,"W",IF(AC86=AC88,"D","L")))</f>
        <v>-</v>
      </c>
      <c r="AG86" s="17">
        <f t="shared" si="56"/>
        <v>0</v>
      </c>
      <c r="AH86" s="33">
        <f t="shared" si="57"/>
        <v>0</v>
      </c>
      <c r="AI86" s="36">
        <f t="shared" si="58"/>
        <v>0</v>
      </c>
      <c r="AJ86" s="19">
        <f t="shared" si="59"/>
        <v>0</v>
      </c>
      <c r="AK86" s="36">
        <f t="shared" si="60"/>
        <v>0</v>
      </c>
      <c r="AL86" s="19">
        <f t="shared" si="61"/>
        <v>0</v>
      </c>
      <c r="AM86" s="36">
        <f t="shared" si="62"/>
        <v>0</v>
      </c>
      <c r="AN86" s="50"/>
      <c r="AO86" s="20"/>
    </row>
    <row r="87" spans="1:41" ht="21" customHeight="1">
      <c r="A87" s="37"/>
      <c r="B87" s="29"/>
      <c r="C87" s="19">
        <f>B90</f>
        <v>0</v>
      </c>
      <c r="D87" s="25" t="str">
        <f>IF((COUNTBLANK(B87:B87)=1),"-",IF(B87&gt;B90,"W",IF(B87=B90,"D","L")))</f>
        <v>-</v>
      </c>
      <c r="E87" s="29"/>
      <c r="F87" s="19">
        <f>+E85</f>
        <v>0</v>
      </c>
      <c r="G87" s="19" t="str">
        <f>IF((COUNTBLANK(E87:E87)=1),"-",IF(E87&gt;E85,"W",IF(E87=E85,"D","L")))</f>
        <v>-</v>
      </c>
      <c r="H87" s="29"/>
      <c r="I87" s="19">
        <f>+H86</f>
        <v>0</v>
      </c>
      <c r="J87" s="25" t="str">
        <f>IF((COUNTBLANK(H87:H87)=1),"-",IF(H87&gt;H86,"W",IF(H87=H86,"D","L")))</f>
        <v>-</v>
      </c>
      <c r="K87" s="29"/>
      <c r="L87" s="19">
        <f>+K88</f>
        <v>0</v>
      </c>
      <c r="M87" s="19" t="str">
        <f>IF((COUNTBLANK(K87:K87)=1),"-",IF(K87&gt;K88,"W",IF(K87=K88,"D","L")))</f>
        <v>-</v>
      </c>
      <c r="N87" s="29"/>
      <c r="O87" s="19">
        <f>+N89</f>
        <v>0</v>
      </c>
      <c r="P87" s="25" t="str">
        <f>IF((COUNTBLANK(N87:N87)=1),"-",IF(N87&gt;N89,"W",IF(N87=N89,"D","L")))</f>
        <v>-</v>
      </c>
      <c r="Q87" s="29"/>
      <c r="R87" s="19">
        <f>Q90</f>
        <v>0</v>
      </c>
      <c r="S87" s="25" t="str">
        <f>IF((COUNTBLANK(Q87:Q87)=1),"-",IF(Q87&gt;Q90,"W",IF(Q87=Q90,"D","L")))</f>
        <v>-</v>
      </c>
      <c r="T87" s="29"/>
      <c r="U87" s="19">
        <f>+T85</f>
        <v>0</v>
      </c>
      <c r="V87" s="19" t="str">
        <f>IF((COUNTBLANK(T87:T87)=1),"-",IF(T87&gt;T85,"W",IF(T87=T85,"D","L")))</f>
        <v>-</v>
      </c>
      <c r="W87" s="29"/>
      <c r="X87" s="19">
        <f>+W86</f>
        <v>0</v>
      </c>
      <c r="Y87" s="25" t="str">
        <f>IF((COUNTBLANK(W87:W87)=1),"-",IF(W87&gt;W86,"W",IF(W87=W86,"D","L")))</f>
        <v>-</v>
      </c>
      <c r="Z87" s="29"/>
      <c r="AA87" s="19">
        <f>+Z88</f>
        <v>0</v>
      </c>
      <c r="AB87" s="19" t="str">
        <f>IF((COUNTBLANK(Z87:Z87)=1),"-",IF(Z87&gt;Z88,"W",IF(Z87=Z88,"D","L")))</f>
        <v>-</v>
      </c>
      <c r="AC87" s="29"/>
      <c r="AD87" s="19">
        <f>+AC89</f>
        <v>0</v>
      </c>
      <c r="AE87" s="25" t="str">
        <f>IF((COUNTBLANK(AC87:AC87)=1),"-",IF(AC87&gt;AC89,"W",IF(AC87=AC89,"D","L")))</f>
        <v>-</v>
      </c>
      <c r="AG87" s="17">
        <f t="shared" si="56"/>
        <v>0</v>
      </c>
      <c r="AH87" s="33">
        <f t="shared" si="57"/>
        <v>0</v>
      </c>
      <c r="AI87" s="36">
        <f t="shared" si="58"/>
        <v>0</v>
      </c>
      <c r="AJ87" s="19">
        <f t="shared" si="59"/>
        <v>0</v>
      </c>
      <c r="AK87" s="36">
        <f t="shared" si="60"/>
        <v>0</v>
      </c>
      <c r="AL87" s="19">
        <f t="shared" si="61"/>
        <v>0</v>
      </c>
      <c r="AM87" s="36">
        <f t="shared" si="62"/>
        <v>0</v>
      </c>
      <c r="AN87" s="50"/>
      <c r="AO87" s="20"/>
    </row>
    <row r="88" spans="1:41" ht="21" customHeight="1">
      <c r="A88" s="37"/>
      <c r="B88" s="29"/>
      <c r="C88" s="19">
        <f>B89</f>
        <v>0</v>
      </c>
      <c r="D88" s="25" t="str">
        <f>IF((COUNTBLANK(B88:B88)=1),"-",IF(B88&gt;B89,"W",IF(B88=B89,"D","L")))</f>
        <v>-</v>
      </c>
      <c r="E88" s="29"/>
      <c r="F88" s="19">
        <f>+E90</f>
        <v>0</v>
      </c>
      <c r="G88" s="19" t="str">
        <f>IF((COUNTBLANK(E88:E88)=1),"-",IF(E88&gt;E90,"W",IF(E88=E90,"D","L")))</f>
        <v>-</v>
      </c>
      <c r="H88" s="29"/>
      <c r="I88" s="19">
        <f>+H85</f>
        <v>0</v>
      </c>
      <c r="J88" s="25" t="str">
        <f>IF((COUNTBLANK(H88:H88)=1),"-",IF(H88&gt;H85,"W",IF(H88=H85,"D","L")))</f>
        <v>-</v>
      </c>
      <c r="K88" s="29"/>
      <c r="L88" s="19">
        <f>+K87</f>
        <v>0</v>
      </c>
      <c r="M88" s="19" t="str">
        <f>IF((COUNTBLANK(K88:K88)=1),"-",IF(K88&gt;K87,"W",IF(K88=K87,"D","L")))</f>
        <v>-</v>
      </c>
      <c r="N88" s="29"/>
      <c r="O88" s="19">
        <f>+N86</f>
        <v>0</v>
      </c>
      <c r="P88" s="25" t="str">
        <f>IF((COUNTBLANK(N88:N88)=1),"-",IF(N88&gt;N86,"W",IF(N88=N86,"D","L")))</f>
        <v>-</v>
      </c>
      <c r="Q88" s="29"/>
      <c r="R88" s="19">
        <f>Q89</f>
        <v>0</v>
      </c>
      <c r="S88" s="25" t="str">
        <f>IF((COUNTBLANK(Q88:Q88)=1),"-",IF(Q88&gt;Q89,"W",IF(Q88=Q89,"D","L")))</f>
        <v>-</v>
      </c>
      <c r="T88" s="29"/>
      <c r="U88" s="19">
        <f>+T90</f>
        <v>0</v>
      </c>
      <c r="V88" s="19" t="str">
        <f>IF((COUNTBLANK(T88:T88)=1),"-",IF(T88&gt;T90,"W",IF(T88=T90,"D","L")))</f>
        <v>-</v>
      </c>
      <c r="W88" s="29"/>
      <c r="X88" s="19">
        <f>+W85</f>
        <v>0</v>
      </c>
      <c r="Y88" s="25" t="str">
        <f>IF((COUNTBLANK(W88:W88)=1),"-",IF(W88&gt;W85,"W",IF(W88=W85,"D","L")))</f>
        <v>-</v>
      </c>
      <c r="Z88" s="29"/>
      <c r="AA88" s="19">
        <f>+Z87</f>
        <v>0</v>
      </c>
      <c r="AB88" s="19" t="str">
        <f>IF((COUNTBLANK(Z88:Z88)=1),"-",IF(Z88&gt;Z87,"W",IF(Z88=Z87,"D","L")))</f>
        <v>-</v>
      </c>
      <c r="AC88" s="29"/>
      <c r="AD88" s="19">
        <f>+AC86</f>
        <v>0</v>
      </c>
      <c r="AE88" s="25" t="str">
        <f>IF((COUNTBLANK(AC88:AC88)=1),"-",IF(AC88&gt;AC86,"W",IF(AC88=AC86,"D","L")))</f>
        <v>-</v>
      </c>
      <c r="AG88" s="17">
        <f t="shared" si="56"/>
        <v>0</v>
      </c>
      <c r="AH88" s="33">
        <f t="shared" si="57"/>
        <v>0</v>
      </c>
      <c r="AI88" s="36">
        <f t="shared" si="58"/>
        <v>0</v>
      </c>
      <c r="AJ88" s="19">
        <f t="shared" si="59"/>
        <v>0</v>
      </c>
      <c r="AK88" s="36">
        <f t="shared" si="60"/>
        <v>0</v>
      </c>
      <c r="AL88" s="19">
        <f t="shared" si="61"/>
        <v>0</v>
      </c>
      <c r="AM88" s="36">
        <f t="shared" si="62"/>
        <v>0</v>
      </c>
      <c r="AN88" s="50"/>
      <c r="AO88" s="20"/>
    </row>
    <row r="89" spans="1:41" ht="21" customHeight="1">
      <c r="A89" s="37"/>
      <c r="B89" s="29"/>
      <c r="C89" s="19">
        <f>B88</f>
        <v>0</v>
      </c>
      <c r="D89" s="25" t="str">
        <f>IF((COUNTBLANK(B89:B89)=1),"-",IF(B89&gt;B88,"W",IF(B89=B88,"D","L")))</f>
        <v>-</v>
      </c>
      <c r="E89" s="29"/>
      <c r="F89" s="19">
        <f>+E86</f>
        <v>0</v>
      </c>
      <c r="G89" s="19" t="str">
        <f>IF((COUNTBLANK(E89:E89)=1),"-",IF(E89&gt;E86,"W",IF(E89=E86,"D","L")))</f>
        <v>-</v>
      </c>
      <c r="H89" s="29"/>
      <c r="I89" s="19">
        <f>+H90</f>
        <v>0</v>
      </c>
      <c r="J89" s="25" t="str">
        <f>IF((COUNTBLANK(H89:H89)=1),"-",IF(H89&gt;H90,"W",IF(H89=H90,"D","L")))</f>
        <v>-</v>
      </c>
      <c r="K89" s="29"/>
      <c r="L89" s="19">
        <f>+K85</f>
        <v>0</v>
      </c>
      <c r="M89" s="19" t="str">
        <f>IF((COUNTBLANK(K89:K89)=1),"-",IF(K89&gt;K85,"W",IF(K89=K85,"D","L")))</f>
        <v>-</v>
      </c>
      <c r="N89" s="29"/>
      <c r="O89" s="19">
        <f>+N87</f>
        <v>0</v>
      </c>
      <c r="P89" s="25" t="str">
        <f>IF((COUNTBLANK(N89:N89)=1),"-",IF(N89&gt;N87,"W",IF(N89=N87,"D","L")))</f>
        <v>-</v>
      </c>
      <c r="Q89" s="29"/>
      <c r="R89" s="19">
        <f>Q88</f>
        <v>0</v>
      </c>
      <c r="S89" s="25" t="str">
        <f>IF((COUNTBLANK(Q89:Q89)=1),"-",IF(Q89&gt;Q88,"W",IF(Q89=Q88,"D","L")))</f>
        <v>-</v>
      </c>
      <c r="T89" s="29"/>
      <c r="U89" s="19">
        <f>+T86</f>
        <v>0</v>
      </c>
      <c r="V89" s="19" t="str">
        <f>IF((COUNTBLANK(T89:T89)=1),"-",IF(T89&gt;T86,"W",IF(T89=T86,"D","L")))</f>
        <v>-</v>
      </c>
      <c r="W89" s="29"/>
      <c r="X89" s="19">
        <f>+W90</f>
        <v>0</v>
      </c>
      <c r="Y89" s="25" t="str">
        <f>IF((COUNTBLANK(W89:W89)=1),"-",IF(W89&gt;W90,"W",IF(W89=W90,"D","L")))</f>
        <v>-</v>
      </c>
      <c r="Z89" s="29"/>
      <c r="AA89" s="19">
        <f>+Z85</f>
        <v>0</v>
      </c>
      <c r="AB89" s="19" t="str">
        <f>IF((COUNTBLANK(Z89:Z89)=1),"-",IF(Z89&gt;Z85,"W",IF(Z89=Z85,"D","L")))</f>
        <v>-</v>
      </c>
      <c r="AC89" s="29"/>
      <c r="AD89" s="19">
        <f>+AC87</f>
        <v>0</v>
      </c>
      <c r="AE89" s="25" t="str">
        <f>IF((COUNTBLANK(AC89:AC89)=1),"-",IF(AC89&gt;AC87,"W",IF(AC89=AC87,"D","L")))</f>
        <v>-</v>
      </c>
      <c r="AG89" s="17">
        <f t="shared" si="56"/>
        <v>0</v>
      </c>
      <c r="AH89" s="33">
        <f t="shared" si="57"/>
        <v>0</v>
      </c>
      <c r="AI89" s="36">
        <f t="shared" si="58"/>
        <v>0</v>
      </c>
      <c r="AJ89" s="19">
        <f t="shared" si="59"/>
        <v>0</v>
      </c>
      <c r="AK89" s="36">
        <f t="shared" si="60"/>
        <v>0</v>
      </c>
      <c r="AL89" s="19">
        <f t="shared" si="61"/>
        <v>0</v>
      </c>
      <c r="AM89" s="36">
        <f t="shared" si="62"/>
        <v>0</v>
      </c>
      <c r="AN89" s="50"/>
      <c r="AO89" s="20"/>
    </row>
    <row r="90" spans="1:41" ht="21" customHeight="1">
      <c r="A90" s="37"/>
      <c r="B90" s="29"/>
      <c r="C90" s="19">
        <f>B87</f>
        <v>0</v>
      </c>
      <c r="D90" s="25" t="str">
        <f>IF((COUNTBLANK(B90:B90)=1),"-",IF(B90&gt;B87,"W",IF(B90=B87,"D","L")))</f>
        <v>-</v>
      </c>
      <c r="E90" s="29"/>
      <c r="F90" s="19">
        <f>+E88</f>
        <v>0</v>
      </c>
      <c r="G90" s="19" t="str">
        <f>IF((COUNTBLANK(E90:E90)=1),"-",IF(E90&gt;E88,"W",IF(E90=E88,"D","L")))</f>
        <v>-</v>
      </c>
      <c r="H90" s="29"/>
      <c r="I90" s="19">
        <f>+H89</f>
        <v>0</v>
      </c>
      <c r="J90" s="25" t="str">
        <f>IF((COUNTBLANK(H90:H90)=1),"-",IF(H90&gt;H89,"W",IF(H90=H89,"D","L")))</f>
        <v>-</v>
      </c>
      <c r="K90" s="29"/>
      <c r="L90" s="19">
        <f>+K86</f>
        <v>0</v>
      </c>
      <c r="M90" s="19" t="str">
        <f>IF((COUNTBLANK(K90:K90)=1),"-",IF(K90&gt;K86,"W",IF(K90=K86,"D","L")))</f>
        <v>-</v>
      </c>
      <c r="N90" s="29"/>
      <c r="O90" s="19">
        <f>+N85</f>
        <v>0</v>
      </c>
      <c r="P90" s="25" t="str">
        <f>IF((COUNTBLANK(N90:N90)=1),"-",IF(N90&gt;N85,"W",IF(N90=N85,"D","L")))</f>
        <v>-</v>
      </c>
      <c r="Q90" s="29"/>
      <c r="R90" s="19">
        <f>Q87</f>
        <v>0</v>
      </c>
      <c r="S90" s="25" t="str">
        <f>IF((COUNTBLANK(Q90:Q90)=1),"-",IF(Q90&gt;Q87,"W",IF(Q90=Q87,"D","L")))</f>
        <v>-</v>
      </c>
      <c r="T90" s="29"/>
      <c r="U90" s="19">
        <f>+T88</f>
        <v>0</v>
      </c>
      <c r="V90" s="19" t="str">
        <f>IF((COUNTBLANK(T90:T90)=1),"-",IF(T90&gt;T88,"W",IF(T90=T88,"D","L")))</f>
        <v>-</v>
      </c>
      <c r="W90" s="29"/>
      <c r="X90" s="19">
        <f>+W89</f>
        <v>0</v>
      </c>
      <c r="Y90" s="25" t="str">
        <f>IF((COUNTBLANK(W90:W90)=1),"-",IF(W90&gt;W89,"W",IF(W90=W89,"D","L")))</f>
        <v>-</v>
      </c>
      <c r="Z90" s="29"/>
      <c r="AA90" s="19">
        <f>+Z86</f>
        <v>0</v>
      </c>
      <c r="AB90" s="19" t="str">
        <f>IF((COUNTBLANK(Z90:Z90)=1),"-",IF(Z90&gt;Z86,"W",IF(Z90=Z86,"D","L")))</f>
        <v>-</v>
      </c>
      <c r="AC90" s="29"/>
      <c r="AD90" s="19">
        <f>+AC85</f>
        <v>0</v>
      </c>
      <c r="AE90" s="25" t="str">
        <f>IF((COUNTBLANK(AC90:AC90)=1),"-",IF(AC90&gt;AC85,"W",IF(AC90=AC85,"D","L")))</f>
        <v>-</v>
      </c>
      <c r="AG90" s="17">
        <f t="shared" si="56"/>
        <v>0</v>
      </c>
      <c r="AH90" s="33">
        <f t="shared" si="57"/>
        <v>0</v>
      </c>
      <c r="AI90" s="36">
        <f t="shared" si="58"/>
        <v>0</v>
      </c>
      <c r="AJ90" s="19">
        <f t="shared" si="59"/>
        <v>0</v>
      </c>
      <c r="AK90" s="36">
        <f t="shared" si="60"/>
        <v>0</v>
      </c>
      <c r="AL90" s="19">
        <f t="shared" si="61"/>
        <v>0</v>
      </c>
      <c r="AM90" s="36">
        <f t="shared" si="62"/>
        <v>0</v>
      </c>
      <c r="AN90" s="50"/>
      <c r="AO90" s="20"/>
    </row>
    <row r="91" spans="1:41" ht="21" customHeight="1">
      <c r="A91" s="17"/>
      <c r="B91" s="29"/>
      <c r="C91" s="19"/>
      <c r="D91" s="25"/>
      <c r="E91" s="18"/>
      <c r="F91" s="19"/>
      <c r="G91" s="19"/>
      <c r="H91" s="29"/>
      <c r="I91" s="19"/>
      <c r="J91" s="25"/>
      <c r="K91" s="18"/>
      <c r="L91" s="19"/>
      <c r="M91" s="19"/>
      <c r="N91" s="29"/>
      <c r="O91" s="19"/>
      <c r="P91" s="25"/>
      <c r="Q91" s="29"/>
      <c r="R91" s="19"/>
      <c r="S91" s="25"/>
      <c r="T91" s="18"/>
      <c r="U91" s="19"/>
      <c r="V91" s="19"/>
      <c r="W91" s="29"/>
      <c r="X91" s="19"/>
      <c r="Y91" s="25"/>
      <c r="Z91" s="18"/>
      <c r="AA91" s="19"/>
      <c r="AB91" s="19"/>
      <c r="AC91" s="29"/>
      <c r="AD91" s="19"/>
      <c r="AE91" s="25"/>
      <c r="AG91" s="24"/>
      <c r="AH91" s="33"/>
      <c r="AI91" s="36"/>
      <c r="AJ91" s="19"/>
      <c r="AK91" s="36"/>
      <c r="AL91" s="19"/>
      <c r="AM91" s="36"/>
      <c r="AN91" s="23"/>
      <c r="AO91" s="20"/>
    </row>
    <row r="92" spans="1:41" ht="21" customHeight="1" thickBot="1">
      <c r="A92" s="24"/>
      <c r="B92" s="29"/>
      <c r="C92" s="19"/>
      <c r="D92" s="25"/>
      <c r="E92" s="18"/>
      <c r="F92" s="19"/>
      <c r="G92" s="19"/>
      <c r="H92" s="29"/>
      <c r="I92" s="19"/>
      <c r="J92" s="25"/>
      <c r="K92" s="18"/>
      <c r="L92" s="19"/>
      <c r="M92" s="19"/>
      <c r="N92" s="29"/>
      <c r="O92" s="19"/>
      <c r="P92" s="25"/>
      <c r="Q92" s="29"/>
      <c r="R92" s="19"/>
      <c r="S92" s="25"/>
      <c r="T92" s="18"/>
      <c r="U92" s="19"/>
      <c r="V92" s="19"/>
      <c r="W92" s="29"/>
      <c r="X92" s="19"/>
      <c r="Y92" s="25"/>
      <c r="Z92" s="18"/>
      <c r="AA92" s="19"/>
      <c r="AB92" s="19"/>
      <c r="AC92" s="29"/>
      <c r="AD92" s="19"/>
      <c r="AE92" s="25"/>
      <c r="AG92" s="24"/>
      <c r="AH92" s="33"/>
      <c r="AI92" s="36"/>
      <c r="AJ92" s="19"/>
      <c r="AK92" s="36"/>
      <c r="AL92" s="19">
        <f>SUM(AL85:AL91)</f>
        <v>0</v>
      </c>
      <c r="AM92" s="36"/>
      <c r="AN92" s="23"/>
      <c r="AO92" s="20"/>
    </row>
    <row r="93" spans="1:41" ht="21" customHeight="1">
      <c r="A93" s="7" t="s">
        <v>34</v>
      </c>
      <c r="B93" s="47" t="s">
        <v>15</v>
      </c>
      <c r="C93" s="52">
        <v>43387</v>
      </c>
      <c r="D93" s="53"/>
      <c r="E93" s="48" t="s">
        <v>17</v>
      </c>
      <c r="F93" s="52">
        <v>43401</v>
      </c>
      <c r="G93" s="53"/>
      <c r="H93" s="48" t="s">
        <v>18</v>
      </c>
      <c r="I93" s="52">
        <v>43415</v>
      </c>
      <c r="J93" s="53"/>
      <c r="K93" s="48" t="s">
        <v>28</v>
      </c>
      <c r="L93" s="52">
        <v>43429</v>
      </c>
      <c r="M93" s="53"/>
      <c r="N93" s="48" t="s">
        <v>19</v>
      </c>
      <c r="O93" s="52">
        <v>43443</v>
      </c>
      <c r="P93" s="53"/>
      <c r="Q93" s="48" t="s">
        <v>20</v>
      </c>
      <c r="R93" s="52">
        <v>43457</v>
      </c>
      <c r="S93" s="53"/>
      <c r="T93" s="48" t="s">
        <v>21</v>
      </c>
      <c r="U93" s="52">
        <v>43471</v>
      </c>
      <c r="V93" s="53"/>
      <c r="W93" s="48" t="s">
        <v>22</v>
      </c>
      <c r="X93" s="52">
        <v>43485</v>
      </c>
      <c r="Y93" s="53"/>
      <c r="Z93" s="48" t="s">
        <v>23</v>
      </c>
      <c r="AA93" s="52">
        <v>43499</v>
      </c>
      <c r="AB93" s="53"/>
      <c r="AC93" s="49" t="s">
        <v>24</v>
      </c>
      <c r="AD93" s="52">
        <v>43513</v>
      </c>
      <c r="AE93" s="53"/>
      <c r="AF93" s="6"/>
      <c r="AG93" s="7" t="s">
        <v>34</v>
      </c>
      <c r="AH93" s="4" t="s">
        <v>6</v>
      </c>
      <c r="AI93" s="34" t="s">
        <v>7</v>
      </c>
      <c r="AJ93" s="8" t="s">
        <v>8</v>
      </c>
      <c r="AK93" s="34" t="s">
        <v>9</v>
      </c>
      <c r="AL93" s="8" t="s">
        <v>10</v>
      </c>
      <c r="AM93" s="34" t="s">
        <v>11</v>
      </c>
      <c r="AN93" s="31" t="s">
        <v>13</v>
      </c>
      <c r="AO93" s="9" t="s">
        <v>12</v>
      </c>
    </row>
    <row r="94" spans="1:41" ht="21" customHeight="1" thickBot="1">
      <c r="A94" s="15" t="s">
        <v>0</v>
      </c>
      <c r="B94" s="11" t="s">
        <v>1</v>
      </c>
      <c r="C94" s="12" t="s">
        <v>14</v>
      </c>
      <c r="D94" s="13" t="s">
        <v>16</v>
      </c>
      <c r="E94" s="12" t="s">
        <v>1</v>
      </c>
      <c r="F94" s="12" t="s">
        <v>14</v>
      </c>
      <c r="G94" s="12" t="s">
        <v>16</v>
      </c>
      <c r="H94" s="11" t="s">
        <v>1</v>
      </c>
      <c r="I94" s="12" t="s">
        <v>14</v>
      </c>
      <c r="J94" s="13" t="s">
        <v>16</v>
      </c>
      <c r="K94" s="12" t="s">
        <v>1</v>
      </c>
      <c r="L94" s="12" t="s">
        <v>14</v>
      </c>
      <c r="M94" s="12" t="s">
        <v>16</v>
      </c>
      <c r="N94" s="11" t="s">
        <v>1</v>
      </c>
      <c r="O94" s="12" t="s">
        <v>14</v>
      </c>
      <c r="P94" s="13" t="s">
        <v>16</v>
      </c>
      <c r="Q94" s="11" t="s">
        <v>1</v>
      </c>
      <c r="R94" s="12" t="s">
        <v>14</v>
      </c>
      <c r="S94" s="13" t="s">
        <v>16</v>
      </c>
      <c r="T94" s="12" t="s">
        <v>1</v>
      </c>
      <c r="U94" s="12" t="s">
        <v>14</v>
      </c>
      <c r="V94" s="12" t="s">
        <v>16</v>
      </c>
      <c r="W94" s="11" t="s">
        <v>1</v>
      </c>
      <c r="X94" s="12" t="s">
        <v>14</v>
      </c>
      <c r="Y94" s="13" t="s">
        <v>16</v>
      </c>
      <c r="Z94" s="12" t="s">
        <v>1</v>
      </c>
      <c r="AA94" s="12" t="s">
        <v>14</v>
      </c>
      <c r="AB94" s="12" t="s">
        <v>16</v>
      </c>
      <c r="AC94" s="11" t="s">
        <v>1</v>
      </c>
      <c r="AD94" s="12" t="s">
        <v>14</v>
      </c>
      <c r="AE94" s="13" t="s">
        <v>16</v>
      </c>
      <c r="AF94" s="14"/>
      <c r="AG94" s="15" t="s">
        <v>0</v>
      </c>
      <c r="AH94" s="11"/>
      <c r="AI94" s="35"/>
      <c r="AJ94" s="12"/>
      <c r="AK94" s="35"/>
      <c r="AL94" s="12"/>
      <c r="AM94" s="35"/>
      <c r="AN94" s="32"/>
      <c r="AO94" s="16"/>
    </row>
    <row r="95" spans="1:41" ht="21" customHeight="1">
      <c r="A95" s="37"/>
      <c r="B95" s="29"/>
      <c r="C95" s="5">
        <f>B96</f>
        <v>0</v>
      </c>
      <c r="D95" s="28" t="str">
        <f>IF((COUNTBLANK(B95:B95)=1),"-",IF(B95&gt;B96,"W",IF(B95=B96,"D","L")))</f>
        <v>-</v>
      </c>
      <c r="E95" s="29"/>
      <c r="F95" s="5">
        <f>+E97</f>
        <v>0</v>
      </c>
      <c r="G95" s="5" t="str">
        <f>IF((COUNTBLANK(E95:E95)=1),"-",IF(E95&gt;E97,"W",IF(E95=E97,"D","L")))</f>
        <v>-</v>
      </c>
      <c r="H95" s="29"/>
      <c r="I95" s="5">
        <f>+H98</f>
        <v>0</v>
      </c>
      <c r="J95" s="28" t="str">
        <f>IF((COUNTBLANK(H95:H95)=1),"-",IF(H95&gt;H98,"W",IF(H95=H98,"D","L")))</f>
        <v>-</v>
      </c>
      <c r="K95" s="29"/>
      <c r="L95" s="5">
        <f>+K99</f>
        <v>0</v>
      </c>
      <c r="M95" s="5" t="str">
        <f>IF((COUNTBLANK(K95:K95)=1),"-",IF(K95&gt;K99,"W",IF(K95=K99,"D","L")))</f>
        <v>-</v>
      </c>
      <c r="N95" s="29"/>
      <c r="O95" s="5">
        <f>+N100</f>
        <v>0</v>
      </c>
      <c r="P95" s="28" t="str">
        <f>IF((COUNTBLANK(N95:N95)=1),"-",IF(N95&gt;N100,"W",IF(N95=N100,"D","L")))</f>
        <v>-</v>
      </c>
      <c r="Q95" s="29"/>
      <c r="R95" s="5">
        <f>Q96</f>
        <v>0</v>
      </c>
      <c r="S95" s="28" t="str">
        <f>IF((COUNTBLANK(Q95:Q95)=1),"-",IF(Q95&gt;Q96,"W",IF(Q95=Q96,"D","L")))</f>
        <v>-</v>
      </c>
      <c r="T95" s="29"/>
      <c r="U95" s="5">
        <f>+T97</f>
        <v>0</v>
      </c>
      <c r="V95" s="5" t="str">
        <f>IF((COUNTBLANK(T95:T95)=1),"-",IF(T95&gt;T97,"W",IF(T95=T97,"D","L")))</f>
        <v>-</v>
      </c>
      <c r="W95" s="29"/>
      <c r="X95" s="5">
        <f>+W98</f>
        <v>0</v>
      </c>
      <c r="Y95" s="28" t="str">
        <f>IF((COUNTBLANK(W95:W95)=1),"-",IF(W95&gt;W98,"W",IF(W95=W98,"D","L")))</f>
        <v>-</v>
      </c>
      <c r="Z95" s="29"/>
      <c r="AA95" s="5">
        <f>+Z99</f>
        <v>0</v>
      </c>
      <c r="AB95" s="5" t="str">
        <f>IF((COUNTBLANK(Z95:Z95)=1),"-",IF(Z95&gt;Z99,"W",IF(Z95=Z99,"D","L")))</f>
        <v>-</v>
      </c>
      <c r="AC95" s="29"/>
      <c r="AD95" s="5">
        <f>+AC100</f>
        <v>0</v>
      </c>
      <c r="AE95" s="28" t="str">
        <f>IF((COUNTBLANK(AC95:AC95)=1),"-",IF(AC95&gt;AC100,"W",IF(AC95=AC100,"D","L")))</f>
        <v>-</v>
      </c>
      <c r="AG95" s="17">
        <f aca="true" t="shared" si="63" ref="AG95:AG100">+A95</f>
        <v>0</v>
      </c>
      <c r="AH95" s="33">
        <f aca="true" t="shared" si="64" ref="AH95:AH100">10-COUNTBLANK(B95:AE95)</f>
        <v>0</v>
      </c>
      <c r="AI95" s="36">
        <f aca="true" t="shared" si="65" ref="AI95:AI100">COUNTIF(A95:AE95,"W")</f>
        <v>0</v>
      </c>
      <c r="AJ95" s="19">
        <f aca="true" t="shared" si="66" ref="AJ95:AJ100">COUNTIF(B95:AE95,"D")</f>
        <v>0</v>
      </c>
      <c r="AK95" s="36">
        <f aca="true" t="shared" si="67" ref="AK95:AK100">COUNTIF(A95:AE95,"L")</f>
        <v>0</v>
      </c>
      <c r="AL95" s="19">
        <f aca="true" t="shared" si="68" ref="AL95:AL100">AI95*2+AJ95</f>
        <v>0</v>
      </c>
      <c r="AM95" s="36">
        <f aca="true" t="shared" si="69" ref="AM95:AM100">SUM(B95,E95,H95,K95,N95,Q95,T95,W95,Z95,AC95)</f>
        <v>0</v>
      </c>
      <c r="AN95" s="23"/>
      <c r="AO95" s="20"/>
    </row>
    <row r="96" spans="1:41" ht="21" customHeight="1">
      <c r="A96" s="37"/>
      <c r="B96" s="29"/>
      <c r="C96" s="19">
        <f>B95</f>
        <v>0</v>
      </c>
      <c r="D96" s="25" t="str">
        <f>IF((COUNTBLANK(B96:B96)=1),"-",IF(B96&gt;B95,"W",IF(B96=B95,"D","L")))</f>
        <v>-</v>
      </c>
      <c r="E96" s="29"/>
      <c r="F96" s="19">
        <f>+E99</f>
        <v>0</v>
      </c>
      <c r="G96" s="19" t="str">
        <f>IF((COUNTBLANK(E96:E96)=1),"-",IF(E96&gt;E99,"W",IF(E96=E99,"D","L")))</f>
        <v>-</v>
      </c>
      <c r="H96" s="29"/>
      <c r="I96" s="19">
        <f>+H97</f>
        <v>0</v>
      </c>
      <c r="J96" s="25" t="str">
        <f>IF((COUNTBLANK(H96:H96)=1),"-",IF(H96&gt;H97,"W",IF(H96=H97,"D","L")))</f>
        <v>-</v>
      </c>
      <c r="K96" s="29"/>
      <c r="L96" s="19">
        <f>+K100</f>
        <v>0</v>
      </c>
      <c r="M96" s="19" t="str">
        <f>IF((COUNTBLANK(K96:K96)=1),"-",IF(K96&gt;K100,"W",IF(K96=K100,"D","L")))</f>
        <v>-</v>
      </c>
      <c r="N96" s="29"/>
      <c r="O96" s="19">
        <f>+N98</f>
        <v>0</v>
      </c>
      <c r="P96" s="25" t="str">
        <f>IF((COUNTBLANK(N96:N96)=1),"-",IF(N96&gt;N98,"W",IF(N96=N98,"D","L")))</f>
        <v>-</v>
      </c>
      <c r="Q96" s="29"/>
      <c r="R96" s="19">
        <f>Q95</f>
        <v>0</v>
      </c>
      <c r="S96" s="25" t="str">
        <f>IF((COUNTBLANK(Q96:Q96)=1),"-",IF(Q96&gt;Q95,"W",IF(Q96=Q95,"D","L")))</f>
        <v>-</v>
      </c>
      <c r="T96" s="29"/>
      <c r="U96" s="19">
        <f>+T99</f>
        <v>0</v>
      </c>
      <c r="V96" s="19" t="str">
        <f>IF((COUNTBLANK(T96:T96)=1),"-",IF(T96&gt;T99,"W",IF(T96=T99,"D","L")))</f>
        <v>-</v>
      </c>
      <c r="W96" s="29"/>
      <c r="X96" s="19">
        <f>+W97</f>
        <v>0</v>
      </c>
      <c r="Y96" s="25" t="str">
        <f>IF((COUNTBLANK(W96:W96)=1),"-",IF(W96&gt;W97,"W",IF(W96=W97,"D","L")))</f>
        <v>-</v>
      </c>
      <c r="Z96" s="29"/>
      <c r="AA96" s="19">
        <f>+Z100</f>
        <v>0</v>
      </c>
      <c r="AB96" s="19" t="str">
        <f>IF((COUNTBLANK(Z96:Z96)=1),"-",IF(Z96&gt;Z100,"W",IF(Z96=Z100,"D","L")))</f>
        <v>-</v>
      </c>
      <c r="AC96" s="29"/>
      <c r="AD96" s="19">
        <f>+AC98</f>
        <v>0</v>
      </c>
      <c r="AE96" s="25" t="str">
        <f>IF((COUNTBLANK(AC96:AC96)=1),"-",IF(AC96&gt;AC98,"W",IF(AC96=AC98,"D","L")))</f>
        <v>-</v>
      </c>
      <c r="AG96" s="17">
        <f t="shared" si="63"/>
        <v>0</v>
      </c>
      <c r="AH96" s="33">
        <f t="shared" si="64"/>
        <v>0</v>
      </c>
      <c r="AI96" s="36">
        <f t="shared" si="65"/>
        <v>0</v>
      </c>
      <c r="AJ96" s="19">
        <f t="shared" si="66"/>
        <v>0</v>
      </c>
      <c r="AK96" s="36">
        <f t="shared" si="67"/>
        <v>0</v>
      </c>
      <c r="AL96" s="19">
        <f t="shared" si="68"/>
        <v>0</v>
      </c>
      <c r="AM96" s="36">
        <f t="shared" si="69"/>
        <v>0</v>
      </c>
      <c r="AN96" s="23"/>
      <c r="AO96" s="20"/>
    </row>
    <row r="97" spans="1:41" ht="21" customHeight="1">
      <c r="A97" s="37"/>
      <c r="B97" s="29"/>
      <c r="C97" s="19">
        <f>B100</f>
        <v>0</v>
      </c>
      <c r="D97" s="25" t="str">
        <f>IF((COUNTBLANK(B97:B97)=1),"-",IF(B97&gt;B100,"W",IF(B97=B100,"D","L")))</f>
        <v>-</v>
      </c>
      <c r="E97" s="29"/>
      <c r="F97" s="19">
        <f>+E95</f>
        <v>0</v>
      </c>
      <c r="G97" s="19" t="str">
        <f>IF((COUNTBLANK(E97:E97)=1),"-",IF(E97&gt;E95,"W",IF(E97=E95,"D","L")))</f>
        <v>-</v>
      </c>
      <c r="H97" s="29"/>
      <c r="I97" s="19">
        <f>+H96</f>
        <v>0</v>
      </c>
      <c r="J97" s="25" t="str">
        <f>IF((COUNTBLANK(H97:H97)=1),"-",IF(H97&gt;H96,"W",IF(H97=H96,"D","L")))</f>
        <v>-</v>
      </c>
      <c r="K97" s="29"/>
      <c r="L97" s="19">
        <f>+K98</f>
        <v>0</v>
      </c>
      <c r="M97" s="19" t="str">
        <f>IF((COUNTBLANK(K97:K97)=1),"-",IF(K97&gt;K98,"W",IF(K97=K98,"D","L")))</f>
        <v>-</v>
      </c>
      <c r="N97" s="29"/>
      <c r="O97" s="19">
        <f>+N99</f>
        <v>0</v>
      </c>
      <c r="P97" s="25" t="str">
        <f>IF((COUNTBLANK(N97:N97)=1),"-",IF(N97&gt;N99,"W",IF(N97=N99,"D","L")))</f>
        <v>-</v>
      </c>
      <c r="Q97" s="29"/>
      <c r="R97" s="19">
        <f>Q100</f>
        <v>0</v>
      </c>
      <c r="S97" s="25" t="str">
        <f>IF((COUNTBLANK(Q97:Q97)=1),"-",IF(Q97&gt;Q100,"W",IF(Q97=Q100,"D","L")))</f>
        <v>-</v>
      </c>
      <c r="T97" s="29"/>
      <c r="U97" s="19">
        <f>+T95</f>
        <v>0</v>
      </c>
      <c r="V97" s="19" t="str">
        <f>IF((COUNTBLANK(T97:T97)=1),"-",IF(T97&gt;T95,"W",IF(T97=T95,"D","L")))</f>
        <v>-</v>
      </c>
      <c r="W97" s="29"/>
      <c r="X97" s="19">
        <f>+W96</f>
        <v>0</v>
      </c>
      <c r="Y97" s="25" t="str">
        <f>IF((COUNTBLANK(W97:W97)=1),"-",IF(W97&gt;W96,"W",IF(W97=W96,"D","L")))</f>
        <v>-</v>
      </c>
      <c r="Z97" s="29"/>
      <c r="AA97" s="19">
        <f>+Z98</f>
        <v>0</v>
      </c>
      <c r="AB97" s="19" t="str">
        <f>IF((COUNTBLANK(Z97:Z97)=1),"-",IF(Z97&gt;Z98,"W",IF(Z97=Z98,"D","L")))</f>
        <v>-</v>
      </c>
      <c r="AC97" s="29"/>
      <c r="AD97" s="19">
        <f>+AC99</f>
        <v>0</v>
      </c>
      <c r="AE97" s="25" t="str">
        <f>IF((COUNTBLANK(AC97:AC97)=1),"-",IF(AC97&gt;AC99,"W",IF(AC97=AC99,"D","L")))</f>
        <v>-</v>
      </c>
      <c r="AG97" s="17">
        <f t="shared" si="63"/>
        <v>0</v>
      </c>
      <c r="AH97" s="33">
        <f t="shared" si="64"/>
        <v>0</v>
      </c>
      <c r="AI97" s="36">
        <f t="shared" si="65"/>
        <v>0</v>
      </c>
      <c r="AJ97" s="19">
        <f t="shared" si="66"/>
        <v>0</v>
      </c>
      <c r="AK97" s="36">
        <f t="shared" si="67"/>
        <v>0</v>
      </c>
      <c r="AL97" s="19">
        <f t="shared" si="68"/>
        <v>0</v>
      </c>
      <c r="AM97" s="36">
        <f t="shared" si="69"/>
        <v>0</v>
      </c>
      <c r="AN97" s="23"/>
      <c r="AO97" s="20"/>
    </row>
    <row r="98" spans="1:41" ht="21" customHeight="1">
      <c r="A98" s="37"/>
      <c r="B98" s="29"/>
      <c r="C98" s="19">
        <f>B99</f>
        <v>0</v>
      </c>
      <c r="D98" s="25" t="str">
        <f>IF((COUNTBLANK(B98:B98)=1),"-",IF(B98&gt;B99,"W",IF(B98=B99,"D","L")))</f>
        <v>-</v>
      </c>
      <c r="E98" s="29"/>
      <c r="F98" s="19">
        <f>+E100</f>
        <v>0</v>
      </c>
      <c r="G98" s="19" t="str">
        <f>IF((COUNTBLANK(E98:E98)=1),"-",IF(E98&gt;E100,"W",IF(E98=E100,"D","L")))</f>
        <v>-</v>
      </c>
      <c r="H98" s="29"/>
      <c r="I98" s="19">
        <f>+H95</f>
        <v>0</v>
      </c>
      <c r="J98" s="25" t="str">
        <f>IF((COUNTBLANK(H98:H98)=1),"-",IF(H98&gt;H95,"W",IF(H98=H95,"D","L")))</f>
        <v>-</v>
      </c>
      <c r="K98" s="29"/>
      <c r="L98" s="19">
        <f>+K97</f>
        <v>0</v>
      </c>
      <c r="M98" s="19" t="str">
        <f>IF((COUNTBLANK(K98:K98)=1),"-",IF(K98&gt;K97,"W",IF(K98=K97,"D","L")))</f>
        <v>-</v>
      </c>
      <c r="N98" s="29"/>
      <c r="O98" s="19">
        <f>+N96</f>
        <v>0</v>
      </c>
      <c r="P98" s="25" t="str">
        <f>IF((COUNTBLANK(N98:N98)=1),"-",IF(N98&gt;N96,"W",IF(N98=N96,"D","L")))</f>
        <v>-</v>
      </c>
      <c r="Q98" s="29"/>
      <c r="R98" s="19">
        <f>Q99</f>
        <v>0</v>
      </c>
      <c r="S98" s="25" t="str">
        <f>IF((COUNTBLANK(Q98:Q98)=1),"-",IF(Q98&gt;Q99,"W",IF(Q98=Q99,"D","L")))</f>
        <v>-</v>
      </c>
      <c r="T98" s="29"/>
      <c r="U98" s="19">
        <f>+T100</f>
        <v>0</v>
      </c>
      <c r="V98" s="19" t="str">
        <f>IF((COUNTBLANK(T98:T98)=1),"-",IF(T98&gt;T100,"W",IF(T98=T100,"D","L")))</f>
        <v>-</v>
      </c>
      <c r="W98" s="29"/>
      <c r="X98" s="19">
        <f>+W95</f>
        <v>0</v>
      </c>
      <c r="Y98" s="25" t="str">
        <f>IF((COUNTBLANK(W98:W98)=1),"-",IF(W98&gt;W95,"W",IF(W98=W95,"D","L")))</f>
        <v>-</v>
      </c>
      <c r="Z98" s="29"/>
      <c r="AA98" s="19">
        <f>+Z97</f>
        <v>0</v>
      </c>
      <c r="AB98" s="19" t="str">
        <f>IF((COUNTBLANK(Z98:Z98)=1),"-",IF(Z98&gt;Z97,"W",IF(Z98=Z97,"D","L")))</f>
        <v>-</v>
      </c>
      <c r="AC98" s="29"/>
      <c r="AD98" s="19">
        <f>+AC96</f>
        <v>0</v>
      </c>
      <c r="AE98" s="25" t="str">
        <f>IF((COUNTBLANK(AC98:AC98)=1),"-",IF(AC98&gt;AC96,"W",IF(AC98=AC96,"D","L")))</f>
        <v>-</v>
      </c>
      <c r="AG98" s="17">
        <f t="shared" si="63"/>
        <v>0</v>
      </c>
      <c r="AH98" s="33">
        <f t="shared" si="64"/>
        <v>0</v>
      </c>
      <c r="AI98" s="36">
        <f t="shared" si="65"/>
        <v>0</v>
      </c>
      <c r="AJ98" s="19">
        <f t="shared" si="66"/>
        <v>0</v>
      </c>
      <c r="AK98" s="36">
        <f t="shared" si="67"/>
        <v>0</v>
      </c>
      <c r="AL98" s="19">
        <f t="shared" si="68"/>
        <v>0</v>
      </c>
      <c r="AM98" s="36">
        <f t="shared" si="69"/>
        <v>0</v>
      </c>
      <c r="AN98" s="23"/>
      <c r="AO98" s="20"/>
    </row>
    <row r="99" spans="1:41" ht="21" customHeight="1">
      <c r="A99" s="37"/>
      <c r="B99" s="29"/>
      <c r="C99" s="19">
        <f>B98</f>
        <v>0</v>
      </c>
      <c r="D99" s="25" t="str">
        <f>IF((COUNTBLANK(B99:B99)=1),"-",IF(B99&gt;B98,"W",IF(B99=B98,"D","L")))</f>
        <v>-</v>
      </c>
      <c r="E99" s="29"/>
      <c r="F99" s="19">
        <f>+E96</f>
        <v>0</v>
      </c>
      <c r="G99" s="19" t="str">
        <f>IF((COUNTBLANK(E99:E99)=1),"-",IF(E99&gt;E96,"W",IF(E99=E96,"D","L")))</f>
        <v>-</v>
      </c>
      <c r="H99" s="29"/>
      <c r="I99" s="19">
        <f>+H100</f>
        <v>0</v>
      </c>
      <c r="J99" s="25" t="str">
        <f>IF((COUNTBLANK(H99:H99)=1),"-",IF(H99&gt;H100,"W",IF(H99=H100,"D","L")))</f>
        <v>-</v>
      </c>
      <c r="K99" s="29"/>
      <c r="L99" s="19">
        <f>+K95</f>
        <v>0</v>
      </c>
      <c r="M99" s="19" t="str">
        <f>IF((COUNTBLANK(K99:K99)=1),"-",IF(K99&gt;K95,"W",IF(K99=K95,"D","L")))</f>
        <v>-</v>
      </c>
      <c r="N99" s="29"/>
      <c r="O99" s="19">
        <f>+N97</f>
        <v>0</v>
      </c>
      <c r="P99" s="25" t="str">
        <f>IF((COUNTBLANK(N99:N99)=1),"-",IF(N99&gt;N97,"W",IF(N99=N97,"D","L")))</f>
        <v>-</v>
      </c>
      <c r="Q99" s="29"/>
      <c r="R99" s="19">
        <f>Q98</f>
        <v>0</v>
      </c>
      <c r="S99" s="25" t="str">
        <f>IF((COUNTBLANK(Q99:Q99)=1),"-",IF(Q99&gt;Q98,"W",IF(Q99=Q98,"D","L")))</f>
        <v>-</v>
      </c>
      <c r="T99" s="29"/>
      <c r="U99" s="19">
        <f>+T96</f>
        <v>0</v>
      </c>
      <c r="V99" s="19" t="str">
        <f>IF((COUNTBLANK(T99:T99)=1),"-",IF(T99&gt;T96,"W",IF(T99=T96,"D","L")))</f>
        <v>-</v>
      </c>
      <c r="W99" s="29"/>
      <c r="X99" s="19">
        <f>+W100</f>
        <v>0</v>
      </c>
      <c r="Y99" s="25" t="str">
        <f>IF((COUNTBLANK(W99:W99)=1),"-",IF(W99&gt;W100,"W",IF(W99=W100,"D","L")))</f>
        <v>-</v>
      </c>
      <c r="Z99" s="29"/>
      <c r="AA99" s="19">
        <f>+Z95</f>
        <v>0</v>
      </c>
      <c r="AB99" s="19" t="str">
        <f>IF((COUNTBLANK(Z99:Z99)=1),"-",IF(Z99&gt;Z95,"W",IF(Z99=Z95,"D","L")))</f>
        <v>-</v>
      </c>
      <c r="AC99" s="29"/>
      <c r="AD99" s="19">
        <f>+AC97</f>
        <v>0</v>
      </c>
      <c r="AE99" s="25" t="str">
        <f>IF((COUNTBLANK(AC99:AC99)=1),"-",IF(AC99&gt;AC97,"W",IF(AC99=AC97,"D","L")))</f>
        <v>-</v>
      </c>
      <c r="AG99" s="17">
        <f t="shared" si="63"/>
        <v>0</v>
      </c>
      <c r="AH99" s="33">
        <f t="shared" si="64"/>
        <v>0</v>
      </c>
      <c r="AI99" s="36">
        <f t="shared" si="65"/>
        <v>0</v>
      </c>
      <c r="AJ99" s="19">
        <f t="shared" si="66"/>
        <v>0</v>
      </c>
      <c r="AK99" s="36">
        <f t="shared" si="67"/>
        <v>0</v>
      </c>
      <c r="AL99" s="19">
        <f t="shared" si="68"/>
        <v>0</v>
      </c>
      <c r="AM99" s="36">
        <f t="shared" si="69"/>
        <v>0</v>
      </c>
      <c r="AN99" s="23"/>
      <c r="AO99" s="20"/>
    </row>
    <row r="100" spans="1:41" ht="21" customHeight="1">
      <c r="A100" s="37"/>
      <c r="B100" s="29"/>
      <c r="C100" s="19">
        <f>B97</f>
        <v>0</v>
      </c>
      <c r="D100" s="25" t="str">
        <f>IF((COUNTBLANK(B100:B100)=1),"-",IF(B100&gt;B97,"W",IF(B100=B97,"D","L")))</f>
        <v>-</v>
      </c>
      <c r="E100" s="29"/>
      <c r="F100" s="19">
        <f>+E98</f>
        <v>0</v>
      </c>
      <c r="G100" s="19" t="str">
        <f>IF((COUNTBLANK(E100:E100)=1),"-",IF(E100&gt;E98,"W",IF(E100=E98,"D","L")))</f>
        <v>-</v>
      </c>
      <c r="H100" s="29"/>
      <c r="I100" s="19">
        <f>+H99</f>
        <v>0</v>
      </c>
      <c r="J100" s="25" t="str">
        <f>IF((COUNTBLANK(H100:H100)=1),"-",IF(H100&gt;H99,"W",IF(H100=H99,"D","L")))</f>
        <v>-</v>
      </c>
      <c r="K100" s="29"/>
      <c r="L100" s="19">
        <f>+K96</f>
        <v>0</v>
      </c>
      <c r="M100" s="19" t="str">
        <f>IF((COUNTBLANK(K100:K100)=1),"-",IF(K100&gt;K96,"W",IF(K100=K96,"D","L")))</f>
        <v>-</v>
      </c>
      <c r="N100" s="29"/>
      <c r="O100" s="19">
        <f>+N95</f>
        <v>0</v>
      </c>
      <c r="P100" s="25" t="str">
        <f>IF((COUNTBLANK(N100:N100)=1),"-",IF(N100&gt;N95,"W",IF(N100=N95,"D","L")))</f>
        <v>-</v>
      </c>
      <c r="Q100" s="29"/>
      <c r="R100" s="19">
        <f>Q97</f>
        <v>0</v>
      </c>
      <c r="S100" s="25" t="str">
        <f>IF((COUNTBLANK(Q100:Q100)=1),"-",IF(Q100&gt;Q97,"W",IF(Q100=Q97,"D","L")))</f>
        <v>-</v>
      </c>
      <c r="T100" s="29"/>
      <c r="U100" s="19">
        <f>+T98</f>
        <v>0</v>
      </c>
      <c r="V100" s="19" t="str">
        <f>IF((COUNTBLANK(T100:T100)=1),"-",IF(T100&gt;T98,"W",IF(T100=T98,"D","L")))</f>
        <v>-</v>
      </c>
      <c r="W100" s="29"/>
      <c r="X100" s="19">
        <f>+W99</f>
        <v>0</v>
      </c>
      <c r="Y100" s="25" t="str">
        <f>IF((COUNTBLANK(W100:W100)=1),"-",IF(W100&gt;W99,"W",IF(W100=W99,"D","L")))</f>
        <v>-</v>
      </c>
      <c r="Z100" s="29"/>
      <c r="AA100" s="19">
        <f>+Z96</f>
        <v>0</v>
      </c>
      <c r="AB100" s="19" t="str">
        <f>IF((COUNTBLANK(Z100:Z100)=1),"-",IF(Z100&gt;Z96,"W",IF(Z100=Z96,"D","L")))</f>
        <v>-</v>
      </c>
      <c r="AC100" s="29"/>
      <c r="AD100" s="19">
        <f>+AC95</f>
        <v>0</v>
      </c>
      <c r="AE100" s="25" t="str">
        <f>IF((COUNTBLANK(AC100:AC100)=1),"-",IF(AC100&gt;AC95,"W",IF(AC100=AC95,"D","L")))</f>
        <v>-</v>
      </c>
      <c r="AG100" s="17">
        <f t="shared" si="63"/>
        <v>0</v>
      </c>
      <c r="AH100" s="33">
        <f t="shared" si="64"/>
        <v>0</v>
      </c>
      <c r="AI100" s="36">
        <f t="shared" si="65"/>
        <v>0</v>
      </c>
      <c r="AJ100" s="19">
        <f t="shared" si="66"/>
        <v>0</v>
      </c>
      <c r="AK100" s="36">
        <f t="shared" si="67"/>
        <v>0</v>
      </c>
      <c r="AL100" s="19">
        <f t="shared" si="68"/>
        <v>0</v>
      </c>
      <c r="AM100" s="36">
        <f t="shared" si="69"/>
        <v>0</v>
      </c>
      <c r="AN100" s="23"/>
      <c r="AO100" s="20"/>
    </row>
    <row r="101" spans="1:41" ht="21" customHeight="1">
      <c r="A101" s="17"/>
      <c r="B101" s="29"/>
      <c r="C101" s="19"/>
      <c r="D101" s="25"/>
      <c r="E101" s="18"/>
      <c r="F101" s="19"/>
      <c r="G101" s="19"/>
      <c r="H101" s="29"/>
      <c r="I101" s="19"/>
      <c r="J101" s="25"/>
      <c r="K101" s="18"/>
      <c r="L101" s="19"/>
      <c r="M101" s="19"/>
      <c r="N101" s="29"/>
      <c r="O101" s="19"/>
      <c r="P101" s="25"/>
      <c r="Q101" s="29"/>
      <c r="R101" s="19"/>
      <c r="S101" s="25"/>
      <c r="T101" s="18"/>
      <c r="U101" s="19"/>
      <c r="V101" s="19"/>
      <c r="W101" s="29"/>
      <c r="X101" s="19"/>
      <c r="Y101" s="25"/>
      <c r="Z101" s="18"/>
      <c r="AA101" s="19"/>
      <c r="AB101" s="19"/>
      <c r="AC101" s="29"/>
      <c r="AD101" s="19"/>
      <c r="AE101" s="25"/>
      <c r="AG101" s="24"/>
      <c r="AH101" s="33"/>
      <c r="AI101" s="36"/>
      <c r="AJ101" s="19"/>
      <c r="AK101" s="36"/>
      <c r="AL101" s="19"/>
      <c r="AM101" s="36"/>
      <c r="AN101" s="23"/>
      <c r="AO101" s="20"/>
    </row>
    <row r="102" spans="1:41" ht="21" customHeight="1">
      <c r="A102" s="38"/>
      <c r="B102" s="39"/>
      <c r="C102" s="40"/>
      <c r="D102" s="41"/>
      <c r="E102" s="42"/>
      <c r="F102" s="40"/>
      <c r="G102" s="40"/>
      <c r="H102" s="39"/>
      <c r="I102" s="40"/>
      <c r="J102" s="41"/>
      <c r="K102" s="42"/>
      <c r="L102" s="40"/>
      <c r="M102" s="40"/>
      <c r="N102" s="39"/>
      <c r="O102" s="40"/>
      <c r="P102" s="41"/>
      <c r="Q102" s="39"/>
      <c r="R102" s="40"/>
      <c r="S102" s="41"/>
      <c r="T102" s="42"/>
      <c r="U102" s="40"/>
      <c r="V102" s="40"/>
      <c r="W102" s="39"/>
      <c r="X102" s="40"/>
      <c r="Y102" s="41"/>
      <c r="Z102" s="42"/>
      <c r="AA102" s="40"/>
      <c r="AB102" s="40"/>
      <c r="AC102" s="39"/>
      <c r="AD102" s="40"/>
      <c r="AE102" s="41"/>
      <c r="AG102" s="38"/>
      <c r="AH102" s="43"/>
      <c r="AI102" s="44"/>
      <c r="AJ102" s="40"/>
      <c r="AK102" s="44"/>
      <c r="AL102" s="40">
        <f>SUM(AL95:AL100)</f>
        <v>0</v>
      </c>
      <c r="AM102" s="44"/>
      <c r="AN102" s="45"/>
      <c r="AO102" s="46"/>
    </row>
    <row r="104" ht="21" customHeight="1">
      <c r="Q104" s="21" t="s">
        <v>35</v>
      </c>
    </row>
  </sheetData>
  <sheetProtection/>
  <mergeCells count="101">
    <mergeCell ref="U93:V93"/>
    <mergeCell ref="X93:Y93"/>
    <mergeCell ref="AA93:AB93"/>
    <mergeCell ref="AD93:AE9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C53:D53"/>
    <mergeCell ref="F53:G53"/>
    <mergeCell ref="I53:J53"/>
    <mergeCell ref="L53:M53"/>
    <mergeCell ref="O53:P53"/>
    <mergeCell ref="R53:S53"/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2022-11-24T15:18:39Z</dcterms:modified>
  <cp:category/>
  <cp:version/>
  <cp:contentType/>
  <cp:contentStatus/>
</cp:coreProperties>
</file>