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<sst xmlns="http://schemas.openxmlformats.org/spreadsheetml/2006/main" count="540" uniqueCount="84">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</sst>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17" zoomScaleNormal="117" zoomScalePageLayoutView="0" workbookViewId="0" topLeftCell="A1">
      <pane xSplit="1" topLeftCell="B1" activePane="topRight" state="frozen"/>
      <selection pane="topLeft" activeCell="A3" sqref="A3"/>
      <selection pane="topRight" activeCell="N71" sqref="N7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4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7">
        <v>43387</v>
      </c>
      <c r="D3" s="58"/>
      <c r="E3" s="35" t="s">
        <v>19</v>
      </c>
      <c r="F3" s="57">
        <v>43401</v>
      </c>
      <c r="G3" s="58"/>
      <c r="H3" s="35" t="s">
        <v>20</v>
      </c>
      <c r="I3" s="57">
        <v>43415</v>
      </c>
      <c r="J3" s="58"/>
      <c r="K3" s="35" t="s">
        <v>21</v>
      </c>
      <c r="L3" s="57">
        <v>43429</v>
      </c>
      <c r="M3" s="58"/>
      <c r="N3" s="35" t="s">
        <v>22</v>
      </c>
      <c r="O3" s="57">
        <v>43443</v>
      </c>
      <c r="P3" s="58"/>
      <c r="Q3" s="35" t="s">
        <v>23</v>
      </c>
      <c r="R3" s="57">
        <v>43457</v>
      </c>
      <c r="S3" s="58"/>
      <c r="T3" s="35" t="s">
        <v>24</v>
      </c>
      <c r="U3" s="57">
        <v>43471</v>
      </c>
      <c r="V3" s="58"/>
      <c r="W3" s="35" t="s">
        <v>25</v>
      </c>
      <c r="X3" s="57">
        <v>43485</v>
      </c>
      <c r="Y3" s="58"/>
      <c r="Z3" s="35" t="s">
        <v>26</v>
      </c>
      <c r="AA3" s="57">
        <v>43499</v>
      </c>
      <c r="AB3" s="58"/>
      <c r="AC3" s="34" t="s">
        <v>27</v>
      </c>
      <c r="AD3" s="57">
        <v>43513</v>
      </c>
      <c r="AE3" s="58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5</v>
      </c>
      <c r="AI5" s="18">
        <f aca="true" t="shared" si="2" ref="AI5:AI10">COUNTIF(A5:AE5,"W")</f>
        <v>4</v>
      </c>
      <c r="AJ5" s="18">
        <f aca="true" t="shared" si="3" ref="AJ5:AJ10">COUNTIF(B5:AE5,"D")</f>
        <v>0</v>
      </c>
      <c r="AK5" s="18">
        <f aca="true" t="shared" si="4" ref="AK5:AK10">COUNTIF(A5:AE5,"L")</f>
        <v>1</v>
      </c>
      <c r="AL5" s="18">
        <f aca="true" t="shared" si="5" ref="AL5:AL10">AI5*2+AJ5</f>
        <v>8</v>
      </c>
      <c r="AM5" s="18">
        <f aca="true" t="shared" si="6" ref="AM5:AM10">SUM(B5,E5,H5,K5,N5,Q5,T5,W5,Z5,AC5)</f>
        <v>943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5</v>
      </c>
      <c r="AI6" s="18">
        <f t="shared" si="2"/>
        <v>4</v>
      </c>
      <c r="AJ6" s="18">
        <f t="shared" si="3"/>
        <v>0</v>
      </c>
      <c r="AK6" s="18">
        <f t="shared" si="4"/>
        <v>1</v>
      </c>
      <c r="AL6" s="18">
        <f t="shared" si="5"/>
        <v>8</v>
      </c>
      <c r="AM6" s="18">
        <f t="shared" si="6"/>
        <v>936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5</v>
      </c>
      <c r="AI7" s="18">
        <f t="shared" si="2"/>
        <v>3</v>
      </c>
      <c r="AJ7" s="18">
        <f t="shared" si="3"/>
        <v>0</v>
      </c>
      <c r="AK7" s="18">
        <f t="shared" si="4"/>
        <v>2</v>
      </c>
      <c r="AL7" s="18">
        <f t="shared" si="5"/>
        <v>6</v>
      </c>
      <c r="AM7" s="18">
        <f t="shared" si="6"/>
        <v>938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5</v>
      </c>
      <c r="AI8" s="18">
        <f t="shared" si="2"/>
        <v>2</v>
      </c>
      <c r="AJ8" s="18">
        <f t="shared" si="3"/>
        <v>0</v>
      </c>
      <c r="AK8" s="18">
        <f t="shared" si="4"/>
        <v>3</v>
      </c>
      <c r="AL8" s="18">
        <f t="shared" si="5"/>
        <v>4</v>
      </c>
      <c r="AM8" s="18">
        <f t="shared" si="6"/>
        <v>918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5</v>
      </c>
      <c r="AI9" s="18">
        <f t="shared" si="2"/>
        <v>1</v>
      </c>
      <c r="AJ9" s="18">
        <f t="shared" si="3"/>
        <v>0</v>
      </c>
      <c r="AK9" s="18">
        <f t="shared" si="4"/>
        <v>4</v>
      </c>
      <c r="AL9" s="18">
        <f t="shared" si="5"/>
        <v>2</v>
      </c>
      <c r="AM9" s="18">
        <f t="shared" si="6"/>
        <v>890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5</v>
      </c>
      <c r="AI10" s="18">
        <f t="shared" si="2"/>
        <v>1</v>
      </c>
      <c r="AJ10" s="18">
        <f t="shared" si="3"/>
        <v>0</v>
      </c>
      <c r="AK10" s="18">
        <f t="shared" si="4"/>
        <v>4</v>
      </c>
      <c r="AL10" s="18">
        <f t="shared" si="5"/>
        <v>2</v>
      </c>
      <c r="AM10" s="18">
        <f t="shared" si="6"/>
        <v>886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7">
        <v>43387</v>
      </c>
      <c r="D13" s="58"/>
      <c r="E13" s="35" t="s">
        <v>19</v>
      </c>
      <c r="F13" s="57">
        <v>43401</v>
      </c>
      <c r="G13" s="58"/>
      <c r="H13" s="35" t="s">
        <v>20</v>
      </c>
      <c r="I13" s="57">
        <v>43415</v>
      </c>
      <c r="J13" s="58"/>
      <c r="K13" s="35" t="s">
        <v>21</v>
      </c>
      <c r="L13" s="57">
        <v>43429</v>
      </c>
      <c r="M13" s="58"/>
      <c r="N13" s="35" t="s">
        <v>22</v>
      </c>
      <c r="O13" s="57">
        <v>43443</v>
      </c>
      <c r="P13" s="58"/>
      <c r="Q13" s="35" t="s">
        <v>23</v>
      </c>
      <c r="R13" s="57">
        <v>43457</v>
      </c>
      <c r="S13" s="58"/>
      <c r="T13" s="35" t="s">
        <v>24</v>
      </c>
      <c r="U13" s="57">
        <v>43471</v>
      </c>
      <c r="V13" s="58"/>
      <c r="W13" s="35" t="s">
        <v>25</v>
      </c>
      <c r="X13" s="57">
        <v>43485</v>
      </c>
      <c r="Y13" s="58"/>
      <c r="Z13" s="35" t="s">
        <v>26</v>
      </c>
      <c r="AA13" s="57">
        <v>43499</v>
      </c>
      <c r="AB13" s="58"/>
      <c r="AC13" s="34" t="s">
        <v>27</v>
      </c>
      <c r="AD13" s="57">
        <v>43513</v>
      </c>
      <c r="AE13" s="58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5</v>
      </c>
      <c r="AI15" s="18">
        <f aca="true" t="shared" si="9" ref="AI15:AI20">COUNTIF(A15:AE15,"W")</f>
        <v>2</v>
      </c>
      <c r="AJ15" s="18">
        <f aca="true" t="shared" si="10" ref="AJ15:AJ20">COUNTIF(B15:AE15,"D")</f>
        <v>1</v>
      </c>
      <c r="AK15" s="18">
        <f aca="true" t="shared" si="11" ref="AK15:AK20">COUNTIF(A15:AE15,"L")</f>
        <v>2</v>
      </c>
      <c r="AL15" s="18">
        <f aca="true" t="shared" si="12" ref="AL15:AL20">AI15*2+AJ15</f>
        <v>5</v>
      </c>
      <c r="AM15" s="18">
        <f aca="true" t="shared" si="13" ref="AM15:AM20">SUM(B15,E15,H15,K15,N15,Q15,T15,W15,Z15,AC15)</f>
        <v>863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/>
      <c r="R16" s="18">
        <f>Q15</f>
        <v>0</v>
      </c>
      <c r="S16" s="18" t="str">
        <f>IF((COUNTBLANK(Q16:Q16)=1),"ncr",IF(Q16&gt;Q15,"W",IF(Q16=Q15,"D","L")))</f>
        <v>ncr</v>
      </c>
      <c r="T16" s="47"/>
      <c r="U16" s="18">
        <f>T19</f>
        <v>0</v>
      </c>
      <c r="V16" s="18" t="str">
        <f>IF((COUNTBLANK(T16:T16)=1),"ncr",IF(T16&gt;T19,"W",IF(T16=T19,"D","L")))</f>
        <v>ncr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5</v>
      </c>
      <c r="AI16" s="18">
        <f t="shared" si="9"/>
        <v>3</v>
      </c>
      <c r="AJ16" s="18">
        <f t="shared" si="10"/>
        <v>0</v>
      </c>
      <c r="AK16" s="18">
        <f t="shared" si="11"/>
        <v>2</v>
      </c>
      <c r="AL16" s="18">
        <f t="shared" si="12"/>
        <v>6</v>
      </c>
      <c r="AM16" s="18">
        <f t="shared" si="13"/>
        <v>897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5</v>
      </c>
      <c r="AI17" s="18">
        <f t="shared" si="9"/>
        <v>2</v>
      </c>
      <c r="AJ17" s="18">
        <f t="shared" si="10"/>
        <v>1</v>
      </c>
      <c r="AK17" s="18">
        <f t="shared" si="11"/>
        <v>2</v>
      </c>
      <c r="AL17" s="18">
        <f t="shared" si="12"/>
        <v>5</v>
      </c>
      <c r="AM17" s="18">
        <f t="shared" si="13"/>
        <v>856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5</v>
      </c>
      <c r="AI18" s="18">
        <f t="shared" si="9"/>
        <v>1</v>
      </c>
      <c r="AJ18" s="18">
        <f t="shared" si="10"/>
        <v>0</v>
      </c>
      <c r="AK18" s="18">
        <f t="shared" si="11"/>
        <v>4</v>
      </c>
      <c r="AL18" s="18">
        <f t="shared" si="12"/>
        <v>2</v>
      </c>
      <c r="AM18" s="18">
        <f t="shared" si="13"/>
        <v>867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5</v>
      </c>
      <c r="AI19" s="18">
        <f t="shared" si="9"/>
        <v>5</v>
      </c>
      <c r="AJ19" s="18">
        <f t="shared" si="10"/>
        <v>0</v>
      </c>
      <c r="AK19" s="18">
        <f t="shared" si="11"/>
        <v>0</v>
      </c>
      <c r="AL19" s="18">
        <f t="shared" si="12"/>
        <v>10</v>
      </c>
      <c r="AM19" s="18">
        <f t="shared" si="13"/>
        <v>924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5</v>
      </c>
      <c r="AI20" s="18">
        <f t="shared" si="9"/>
        <v>1</v>
      </c>
      <c r="AJ20" s="18">
        <f t="shared" si="10"/>
        <v>0</v>
      </c>
      <c r="AK20" s="18">
        <f t="shared" si="11"/>
        <v>4</v>
      </c>
      <c r="AL20" s="18">
        <f t="shared" si="12"/>
        <v>2</v>
      </c>
      <c r="AM20" s="18">
        <f t="shared" si="13"/>
        <v>841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7">
        <v>43387</v>
      </c>
      <c r="D23" s="58"/>
      <c r="E23" s="35" t="s">
        <v>19</v>
      </c>
      <c r="F23" s="57">
        <v>43401</v>
      </c>
      <c r="G23" s="58"/>
      <c r="H23" s="35" t="s">
        <v>20</v>
      </c>
      <c r="I23" s="57">
        <v>43415</v>
      </c>
      <c r="J23" s="58"/>
      <c r="K23" s="35" t="s">
        <v>21</v>
      </c>
      <c r="L23" s="57">
        <v>43429</v>
      </c>
      <c r="M23" s="58"/>
      <c r="N23" s="35" t="s">
        <v>22</v>
      </c>
      <c r="O23" s="57">
        <v>43443</v>
      </c>
      <c r="P23" s="58"/>
      <c r="Q23" s="35" t="s">
        <v>23</v>
      </c>
      <c r="R23" s="57">
        <v>43457</v>
      </c>
      <c r="S23" s="58"/>
      <c r="T23" s="35" t="s">
        <v>24</v>
      </c>
      <c r="U23" s="57">
        <v>43471</v>
      </c>
      <c r="V23" s="58"/>
      <c r="W23" s="35" t="s">
        <v>25</v>
      </c>
      <c r="X23" s="57">
        <v>43485</v>
      </c>
      <c r="Y23" s="58"/>
      <c r="Z23" s="35" t="s">
        <v>26</v>
      </c>
      <c r="AA23" s="57">
        <v>43499</v>
      </c>
      <c r="AB23" s="58"/>
      <c r="AC23" s="34" t="s">
        <v>27</v>
      </c>
      <c r="AD23" s="57">
        <v>43513</v>
      </c>
      <c r="AE23" s="58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5</v>
      </c>
      <c r="AI25" s="18">
        <f aca="true" t="shared" si="16" ref="AI25:AI30">COUNTIF(A25:AE25,"W")</f>
        <v>4</v>
      </c>
      <c r="AJ25" s="18">
        <f aca="true" t="shared" si="17" ref="AJ25:AJ30">COUNTIF(B25:AE25,"D")</f>
        <v>0</v>
      </c>
      <c r="AK25" s="18">
        <f aca="true" t="shared" si="18" ref="AK25:AK30">COUNTIF(A25:AE25,"L")</f>
        <v>1</v>
      </c>
      <c r="AL25" s="18">
        <f aca="true" t="shared" si="19" ref="AL25:AL30">AI25*2+AJ25</f>
        <v>8</v>
      </c>
      <c r="AM25" s="18">
        <f aca="true" t="shared" si="20" ref="AM25:AM30">SUM(B25,E25,H25,K25,N25,Q25,T25,W25,Z25,AC25)</f>
        <v>907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5</v>
      </c>
      <c r="AI26" s="18">
        <f t="shared" si="16"/>
        <v>4</v>
      </c>
      <c r="AJ26" s="18">
        <f t="shared" si="17"/>
        <v>0</v>
      </c>
      <c r="AK26" s="18">
        <f t="shared" si="18"/>
        <v>1</v>
      </c>
      <c r="AL26" s="18">
        <f t="shared" si="19"/>
        <v>8</v>
      </c>
      <c r="AM26" s="18">
        <f t="shared" si="20"/>
        <v>913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5</v>
      </c>
      <c r="AI27" s="18">
        <f t="shared" si="16"/>
        <v>2</v>
      </c>
      <c r="AJ27" s="18">
        <f t="shared" si="17"/>
        <v>0</v>
      </c>
      <c r="AK27" s="18">
        <f t="shared" si="18"/>
        <v>3</v>
      </c>
      <c r="AL27" s="18">
        <f t="shared" si="19"/>
        <v>4</v>
      </c>
      <c r="AM27" s="18">
        <f t="shared" si="20"/>
        <v>855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5</v>
      </c>
      <c r="AI28" s="18">
        <f t="shared" si="16"/>
        <v>1</v>
      </c>
      <c r="AJ28" s="18">
        <f t="shared" si="17"/>
        <v>0</v>
      </c>
      <c r="AK28" s="18">
        <f t="shared" si="18"/>
        <v>4</v>
      </c>
      <c r="AL28" s="18">
        <f t="shared" si="19"/>
        <v>2</v>
      </c>
      <c r="AM28" s="18">
        <f t="shared" si="20"/>
        <v>823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5</v>
      </c>
      <c r="AI29" s="18">
        <f t="shared" si="16"/>
        <v>0</v>
      </c>
      <c r="AJ29" s="18">
        <f t="shared" si="17"/>
        <v>0</v>
      </c>
      <c r="AK29" s="18">
        <f t="shared" si="18"/>
        <v>5</v>
      </c>
      <c r="AL29" s="18">
        <f t="shared" si="19"/>
        <v>0</v>
      </c>
      <c r="AM29" s="18">
        <f t="shared" si="20"/>
        <v>819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5</v>
      </c>
      <c r="AI30" s="18">
        <f t="shared" si="16"/>
        <v>4</v>
      </c>
      <c r="AJ30" s="18">
        <f t="shared" si="17"/>
        <v>0</v>
      </c>
      <c r="AK30" s="18">
        <f t="shared" si="18"/>
        <v>1</v>
      </c>
      <c r="AL30" s="18">
        <f t="shared" si="19"/>
        <v>8</v>
      </c>
      <c r="AM30" s="18">
        <f t="shared" si="20"/>
        <v>892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7">
        <v>43387</v>
      </c>
      <c r="D33" s="58"/>
      <c r="E33" s="35" t="s">
        <v>19</v>
      </c>
      <c r="F33" s="57">
        <v>43401</v>
      </c>
      <c r="G33" s="58"/>
      <c r="H33" s="35" t="s">
        <v>20</v>
      </c>
      <c r="I33" s="57">
        <v>43415</v>
      </c>
      <c r="J33" s="58"/>
      <c r="K33" s="35" t="s">
        <v>21</v>
      </c>
      <c r="L33" s="57">
        <v>43429</v>
      </c>
      <c r="M33" s="58"/>
      <c r="N33" s="35" t="s">
        <v>22</v>
      </c>
      <c r="O33" s="57">
        <v>43443</v>
      </c>
      <c r="P33" s="58"/>
      <c r="Q33" s="35" t="s">
        <v>23</v>
      </c>
      <c r="R33" s="57">
        <v>43457</v>
      </c>
      <c r="S33" s="58"/>
      <c r="T33" s="35" t="s">
        <v>24</v>
      </c>
      <c r="U33" s="57">
        <v>43471</v>
      </c>
      <c r="V33" s="58"/>
      <c r="W33" s="35" t="s">
        <v>25</v>
      </c>
      <c r="X33" s="57">
        <v>43485</v>
      </c>
      <c r="Y33" s="58"/>
      <c r="Z33" s="35" t="s">
        <v>26</v>
      </c>
      <c r="AA33" s="57">
        <v>43499</v>
      </c>
      <c r="AB33" s="58"/>
      <c r="AC33" s="34" t="s">
        <v>27</v>
      </c>
      <c r="AD33" s="57">
        <v>43513</v>
      </c>
      <c r="AE33" s="58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5</v>
      </c>
      <c r="AI35" s="18">
        <f aca="true" t="shared" si="23" ref="AI35:AI40">COUNTIF(A35:AE35,"W")</f>
        <v>2</v>
      </c>
      <c r="AJ35" s="18">
        <f aca="true" t="shared" si="24" ref="AJ35:AJ40">COUNTIF(B35:AE35,"D")</f>
        <v>0</v>
      </c>
      <c r="AK35" s="18">
        <f aca="true" t="shared" si="25" ref="AK35:AK40">COUNTIF(A35:AE35,"L")</f>
        <v>3</v>
      </c>
      <c r="AL35" s="18">
        <f aca="true" t="shared" si="26" ref="AL35:AL40">AI35*2+AJ35</f>
        <v>4</v>
      </c>
      <c r="AM35" s="18">
        <f aca="true" t="shared" si="27" ref="AM35:AM40">SUM(B35,E35,H35,K35,N35,Q35,T35,W35,Z35,AC35)</f>
        <v>842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5</v>
      </c>
      <c r="AI36" s="18">
        <f t="shared" si="23"/>
        <v>2</v>
      </c>
      <c r="AJ36" s="18">
        <f t="shared" si="24"/>
        <v>1</v>
      </c>
      <c r="AK36" s="18">
        <f t="shared" si="25"/>
        <v>2</v>
      </c>
      <c r="AL36" s="18">
        <f t="shared" si="26"/>
        <v>5</v>
      </c>
      <c r="AM36" s="18">
        <f t="shared" si="27"/>
        <v>811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5</v>
      </c>
      <c r="AI37" s="18">
        <f t="shared" si="23"/>
        <v>5</v>
      </c>
      <c r="AJ37" s="18">
        <f t="shared" si="24"/>
        <v>0</v>
      </c>
      <c r="AK37" s="18">
        <f t="shared" si="25"/>
        <v>0</v>
      </c>
      <c r="AL37" s="18">
        <f t="shared" si="26"/>
        <v>10</v>
      </c>
      <c r="AM37" s="18">
        <f t="shared" si="27"/>
        <v>848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5</v>
      </c>
      <c r="AI38" s="18">
        <f t="shared" si="23"/>
        <v>3</v>
      </c>
      <c r="AJ38" s="18">
        <f t="shared" si="24"/>
        <v>0</v>
      </c>
      <c r="AK38" s="18">
        <f t="shared" si="25"/>
        <v>2</v>
      </c>
      <c r="AL38" s="18">
        <f t="shared" si="26"/>
        <v>6</v>
      </c>
      <c r="AM38" s="18">
        <f t="shared" si="27"/>
        <v>852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5</v>
      </c>
      <c r="AI39" s="18">
        <f t="shared" si="23"/>
        <v>2</v>
      </c>
      <c r="AJ39" s="18">
        <f t="shared" si="24"/>
        <v>0</v>
      </c>
      <c r="AK39" s="18">
        <f t="shared" si="25"/>
        <v>3</v>
      </c>
      <c r="AL39" s="18">
        <f t="shared" si="26"/>
        <v>4</v>
      </c>
      <c r="AM39" s="18">
        <f t="shared" si="27"/>
        <v>826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5</v>
      </c>
      <c r="AI40" s="18">
        <f t="shared" si="23"/>
        <v>0</v>
      </c>
      <c r="AJ40" s="18">
        <f t="shared" si="24"/>
        <v>1</v>
      </c>
      <c r="AK40" s="18">
        <f t="shared" si="25"/>
        <v>4</v>
      </c>
      <c r="AL40" s="18">
        <f t="shared" si="26"/>
        <v>1</v>
      </c>
      <c r="AM40" s="18">
        <f t="shared" si="27"/>
        <v>775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7">
        <v>43387</v>
      </c>
      <c r="D43" s="58"/>
      <c r="E43" s="35" t="s">
        <v>19</v>
      </c>
      <c r="F43" s="57">
        <v>43401</v>
      </c>
      <c r="G43" s="58"/>
      <c r="H43" s="35" t="s">
        <v>20</v>
      </c>
      <c r="I43" s="57">
        <v>43415</v>
      </c>
      <c r="J43" s="58"/>
      <c r="K43" s="35" t="s">
        <v>21</v>
      </c>
      <c r="L43" s="57">
        <v>43429</v>
      </c>
      <c r="M43" s="58"/>
      <c r="N43" s="35" t="s">
        <v>22</v>
      </c>
      <c r="O43" s="57">
        <v>43443</v>
      </c>
      <c r="P43" s="58"/>
      <c r="Q43" s="35" t="s">
        <v>23</v>
      </c>
      <c r="R43" s="57">
        <v>43457</v>
      </c>
      <c r="S43" s="58"/>
      <c r="T43" s="35" t="s">
        <v>24</v>
      </c>
      <c r="U43" s="57">
        <v>43471</v>
      </c>
      <c r="V43" s="58"/>
      <c r="W43" s="35" t="s">
        <v>25</v>
      </c>
      <c r="X43" s="57">
        <v>43485</v>
      </c>
      <c r="Y43" s="58"/>
      <c r="Z43" s="35" t="s">
        <v>26</v>
      </c>
      <c r="AA43" s="57">
        <v>43499</v>
      </c>
      <c r="AB43" s="58"/>
      <c r="AC43" s="34" t="s">
        <v>27</v>
      </c>
      <c r="AD43" s="57">
        <v>43513</v>
      </c>
      <c r="AE43" s="58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5</v>
      </c>
      <c r="AI45" s="18">
        <f aca="true" t="shared" si="30" ref="AI45:AI50">COUNTIF(A45:AE45,"W")</f>
        <v>2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5</v>
      </c>
      <c r="AM45" s="18">
        <f aca="true" t="shared" si="34" ref="AM45:AM50">SUM(B45,E45,H45,K45,N45,Q45,T45,W45,Z45,AC45)</f>
        <v>831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5</v>
      </c>
      <c r="AI46" s="18">
        <f t="shared" si="30"/>
        <v>2</v>
      </c>
      <c r="AJ46" s="18">
        <f t="shared" si="31"/>
        <v>0</v>
      </c>
      <c r="AK46" s="18">
        <f t="shared" si="32"/>
        <v>3</v>
      </c>
      <c r="AL46" s="18">
        <f t="shared" si="33"/>
        <v>4</v>
      </c>
      <c r="AM46" s="18">
        <f t="shared" si="34"/>
        <v>776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5</v>
      </c>
      <c r="AI47" s="18">
        <f t="shared" si="30"/>
        <v>3</v>
      </c>
      <c r="AJ47" s="18">
        <f t="shared" si="31"/>
        <v>1</v>
      </c>
      <c r="AK47" s="18">
        <f t="shared" si="32"/>
        <v>1</v>
      </c>
      <c r="AL47" s="18">
        <f t="shared" si="33"/>
        <v>7</v>
      </c>
      <c r="AM47" s="18">
        <f t="shared" si="34"/>
        <v>819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5</v>
      </c>
      <c r="AI48" s="18">
        <f t="shared" si="30"/>
        <v>3</v>
      </c>
      <c r="AJ48" s="18">
        <f t="shared" si="31"/>
        <v>0</v>
      </c>
      <c r="AK48" s="18">
        <f t="shared" si="32"/>
        <v>2</v>
      </c>
      <c r="AL48" s="18">
        <f t="shared" si="33"/>
        <v>6</v>
      </c>
      <c r="AM48" s="18">
        <f t="shared" si="34"/>
        <v>799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5</v>
      </c>
      <c r="AI49" s="18">
        <f t="shared" si="30"/>
        <v>2</v>
      </c>
      <c r="AJ49" s="18">
        <f t="shared" si="31"/>
        <v>0</v>
      </c>
      <c r="AK49" s="18">
        <f t="shared" si="32"/>
        <v>3</v>
      </c>
      <c r="AL49" s="18">
        <f t="shared" si="33"/>
        <v>4</v>
      </c>
      <c r="AM49" s="18">
        <f t="shared" si="34"/>
        <v>775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5</v>
      </c>
      <c r="AI50" s="18">
        <f t="shared" si="30"/>
        <v>2</v>
      </c>
      <c r="AJ50" s="18">
        <f t="shared" si="31"/>
        <v>0</v>
      </c>
      <c r="AK50" s="18">
        <f t="shared" si="32"/>
        <v>3</v>
      </c>
      <c r="AL50" s="18">
        <f t="shared" si="33"/>
        <v>4</v>
      </c>
      <c r="AM50" s="18">
        <f t="shared" si="34"/>
        <v>779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7">
        <v>43387</v>
      </c>
      <c r="D53" s="58"/>
      <c r="E53" s="35" t="s">
        <v>19</v>
      </c>
      <c r="F53" s="57">
        <v>43401</v>
      </c>
      <c r="G53" s="58"/>
      <c r="H53" s="35" t="s">
        <v>20</v>
      </c>
      <c r="I53" s="57">
        <v>43415</v>
      </c>
      <c r="J53" s="58"/>
      <c r="K53" s="35" t="s">
        <v>21</v>
      </c>
      <c r="L53" s="57">
        <v>43429</v>
      </c>
      <c r="M53" s="58"/>
      <c r="N53" s="35" t="s">
        <v>22</v>
      </c>
      <c r="O53" s="57">
        <v>43443</v>
      </c>
      <c r="P53" s="58"/>
      <c r="Q53" s="35" t="s">
        <v>23</v>
      </c>
      <c r="R53" s="57">
        <v>43457</v>
      </c>
      <c r="S53" s="58"/>
      <c r="T53" s="35" t="s">
        <v>24</v>
      </c>
      <c r="U53" s="57">
        <v>43471</v>
      </c>
      <c r="V53" s="58"/>
      <c r="W53" s="35" t="s">
        <v>25</v>
      </c>
      <c r="X53" s="57">
        <v>43485</v>
      </c>
      <c r="Y53" s="58"/>
      <c r="Z53" s="35" t="s">
        <v>26</v>
      </c>
      <c r="AA53" s="57">
        <v>43499</v>
      </c>
      <c r="AB53" s="58"/>
      <c r="AC53" s="34" t="s">
        <v>27</v>
      </c>
      <c r="AD53" s="57">
        <v>43513</v>
      </c>
      <c r="AE53" s="58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5</v>
      </c>
      <c r="AI55" s="18">
        <f aca="true" t="shared" si="37" ref="AI55:AI60">COUNTIF(A55:AE55,"W")</f>
        <v>5</v>
      </c>
      <c r="AJ55" s="18">
        <f aca="true" t="shared" si="38" ref="AJ55:AJ60">COUNTIF(B55:AE55,"D")</f>
        <v>0</v>
      </c>
      <c r="AK55" s="18">
        <f aca="true" t="shared" si="39" ref="AK55:AK60">COUNTIF(A55:AE55,"L")</f>
        <v>0</v>
      </c>
      <c r="AL55" s="18">
        <f aca="true" t="shared" si="40" ref="AL55:AL60">AI55*2+AJ55</f>
        <v>10</v>
      </c>
      <c r="AM55" s="18">
        <f aca="true" t="shared" si="41" ref="AM55:AM60">SUM(B55,E55,H55,K55,N55,Q55,T55,W55,Z55,AC55)</f>
        <v>778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/>
      <c r="R56" s="18">
        <f>Q55</f>
        <v>0</v>
      </c>
      <c r="S56" s="18" t="str">
        <f>IF((COUNTBLANK(Q56:Q56)=1),"ncr",IF(Q56&gt;Q55,"W",IF(Q56=Q55,"D","L")))</f>
        <v>ncr</v>
      </c>
      <c r="T56" s="17"/>
      <c r="U56" s="18">
        <f>T59</f>
        <v>0</v>
      </c>
      <c r="V56" s="18" t="str">
        <f>IF((COUNTBLANK(T56:T56)=1),"ncr",IF(T56&gt;T59,"W",IF(T56=T59,"D","L")))</f>
        <v>ncr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5</v>
      </c>
      <c r="AI56" s="18">
        <f t="shared" si="37"/>
        <v>0</v>
      </c>
      <c r="AJ56" s="18">
        <f t="shared" si="38"/>
        <v>0</v>
      </c>
      <c r="AK56" s="18">
        <f t="shared" si="39"/>
        <v>5</v>
      </c>
      <c r="AL56" s="18">
        <f t="shared" si="40"/>
        <v>0</v>
      </c>
      <c r="AM56" s="18">
        <f t="shared" si="41"/>
        <v>691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/>
      <c r="R57" s="18">
        <f>Q60</f>
        <v>0</v>
      </c>
      <c r="S57" s="18" t="str">
        <f>IF((COUNTBLANK(Q57:Q57)=1),"ncr",IF(Q57&gt;Q60,"W",IF(Q57=Q60,"D","L")))</f>
        <v>ncr</v>
      </c>
      <c r="T57" s="17"/>
      <c r="U57" s="18">
        <f>T55</f>
        <v>0</v>
      </c>
      <c r="V57" s="18" t="str">
        <f>IF((COUNTBLANK(T57:T57)=1),"ncr",IF(T57&gt;T55,"W",IF(T57=T55,"D","L")))</f>
        <v>ncr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5</v>
      </c>
      <c r="AI57" s="18">
        <f t="shared" si="37"/>
        <v>3</v>
      </c>
      <c r="AJ57" s="18">
        <f t="shared" si="38"/>
        <v>0</v>
      </c>
      <c r="AK57" s="18">
        <f t="shared" si="39"/>
        <v>2</v>
      </c>
      <c r="AL57" s="18">
        <f t="shared" si="40"/>
        <v>6</v>
      </c>
      <c r="AM57" s="18">
        <f t="shared" si="41"/>
        <v>768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/>
      <c r="R58" s="18">
        <f>Q59</f>
        <v>0</v>
      </c>
      <c r="S58" s="18" t="str">
        <f>IF((COUNTBLANK(Q58:Q58)=1),"ncr",IF(Q58&gt;Q59,"W",IF(Q58=Q59,"D","L")))</f>
        <v>ncr</v>
      </c>
      <c r="T58" s="17"/>
      <c r="U58" s="18">
        <f>T60</f>
        <v>0</v>
      </c>
      <c r="V58" s="18" t="str">
        <f>IF((COUNTBLANK(T58:T58)=1),"ncr",IF(T58&gt;T60,"W",IF(T58=T60,"D","L")))</f>
        <v>ncr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5</v>
      </c>
      <c r="AI58" s="18">
        <f t="shared" si="37"/>
        <v>2</v>
      </c>
      <c r="AJ58" s="18">
        <f t="shared" si="38"/>
        <v>0</v>
      </c>
      <c r="AK58" s="18">
        <f t="shared" si="39"/>
        <v>3</v>
      </c>
      <c r="AL58" s="18">
        <f t="shared" si="40"/>
        <v>4</v>
      </c>
      <c r="AM58" s="52">
        <f t="shared" si="41"/>
        <v>727</v>
      </c>
      <c r="AN58" s="48"/>
      <c r="AO58" s="20"/>
      <c r="AY58" s="22"/>
    </row>
    <row r="59" spans="1:51" ht="12.75">
      <c r="A59" s="16" t="s">
        <v>73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>
        <v>150</v>
      </c>
      <c r="I59" s="18">
        <f>H60</f>
        <v>161</v>
      </c>
      <c r="J59" s="18" t="str">
        <f>IF((COUNTBLANK(H59:H59)=1),"ncr",IF(H59&gt;H60,"W",IF(H59=H60,"D","L")))</f>
        <v>L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0</v>
      </c>
      <c r="S59" s="18" t="str">
        <f>IF((COUNTBLANK(Q59:Q59)=1),"ncr",IF(Q59&gt;Q58,"W",IF(Q59=Q58,"D","L")))</f>
        <v>ncr</v>
      </c>
      <c r="T59" s="17"/>
      <c r="U59" s="18">
        <f>T56</f>
        <v>0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3</v>
      </c>
      <c r="AI59" s="18">
        <f t="shared" si="37"/>
        <v>2</v>
      </c>
      <c r="AJ59" s="18">
        <f t="shared" si="38"/>
        <v>0</v>
      </c>
      <c r="AK59" s="18">
        <f t="shared" si="39"/>
        <v>1</v>
      </c>
      <c r="AL59" s="18">
        <f t="shared" si="40"/>
        <v>4</v>
      </c>
      <c r="AM59" s="18">
        <f t="shared" si="41"/>
        <v>451</v>
      </c>
      <c r="AN59" s="48"/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150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/>
      <c r="R60" s="18">
        <f>Q57</f>
        <v>0</v>
      </c>
      <c r="S60" s="18" t="str">
        <f>IF((COUNTBLANK(Q60:Q60)=1),"ncr",IF(Q60&gt;Q57,"W",IF(Q60=Q57,"D","L")))</f>
        <v>ncr</v>
      </c>
      <c r="T60" s="17"/>
      <c r="U60" s="18">
        <f>T58</f>
        <v>0</v>
      </c>
      <c r="V60" s="18" t="str">
        <f>IF((COUNTBLANK(T60:T60)=1),"ncr",IF(T60&gt;T58,"W",IF(T60=T58,"D","L")))</f>
        <v>ncr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5</v>
      </c>
      <c r="AI60" s="18">
        <f t="shared" si="37"/>
        <v>3</v>
      </c>
      <c r="AJ60" s="18">
        <f t="shared" si="38"/>
        <v>0</v>
      </c>
      <c r="AK60" s="18">
        <f t="shared" si="39"/>
        <v>2</v>
      </c>
      <c r="AL60" s="18">
        <f t="shared" si="40"/>
        <v>6</v>
      </c>
      <c r="AM60" s="18">
        <f t="shared" si="41"/>
        <v>787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7">
        <v>43387</v>
      </c>
      <c r="D63" s="58"/>
      <c r="E63" s="35" t="s">
        <v>19</v>
      </c>
      <c r="F63" s="57">
        <v>43401</v>
      </c>
      <c r="G63" s="58"/>
      <c r="H63" s="35" t="s">
        <v>20</v>
      </c>
      <c r="I63" s="57">
        <v>43415</v>
      </c>
      <c r="J63" s="58"/>
      <c r="K63" s="35" t="s">
        <v>21</v>
      </c>
      <c r="L63" s="57">
        <v>43429</v>
      </c>
      <c r="M63" s="58"/>
      <c r="N63" s="35" t="s">
        <v>22</v>
      </c>
      <c r="O63" s="57">
        <v>43443</v>
      </c>
      <c r="P63" s="58"/>
      <c r="Q63" s="35" t="s">
        <v>23</v>
      </c>
      <c r="R63" s="57">
        <v>43457</v>
      </c>
      <c r="S63" s="58"/>
      <c r="T63" s="35" t="s">
        <v>24</v>
      </c>
      <c r="U63" s="57">
        <v>43471</v>
      </c>
      <c r="V63" s="58"/>
      <c r="W63" s="35" t="s">
        <v>25</v>
      </c>
      <c r="X63" s="57">
        <v>43485</v>
      </c>
      <c r="Y63" s="58"/>
      <c r="Z63" s="35" t="s">
        <v>26</v>
      </c>
      <c r="AA63" s="57">
        <v>43499</v>
      </c>
      <c r="AB63" s="58"/>
      <c r="AC63" s="34" t="s">
        <v>27</v>
      </c>
      <c r="AD63" s="57">
        <v>43513</v>
      </c>
      <c r="AE63" s="58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/>
      <c r="R65" s="18">
        <f>Q66</f>
        <v>0</v>
      </c>
      <c r="S65" s="18" t="str">
        <f>IF((COUNTBLANK(Q65:Q65)=1),"ncr",IF(Q65&gt;Q66,"W",IF(Q65=Q66,"D","L")))</f>
        <v>ncr</v>
      </c>
      <c r="T65" s="17"/>
      <c r="U65" s="18">
        <f>T67</f>
        <v>0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5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2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696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/>
      <c r="R66" s="18">
        <f>Q65</f>
        <v>0</v>
      </c>
      <c r="S66" s="18" t="str">
        <f>IF((COUNTBLANK(Q66:Q66)=1),"ncr",IF(Q66&gt;Q65,"W",IF(Q66=Q65,"D","L")))</f>
        <v>ncr</v>
      </c>
      <c r="T66" s="17"/>
      <c r="U66" s="18">
        <f>T69</f>
        <v>0</v>
      </c>
      <c r="V66" s="18" t="str">
        <f>IF((COUNTBLANK(T66:T66)=1),"ncr",IF(T66&gt;T69,"W",IF(T66=T69,"D","L")))</f>
        <v>ncr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5</v>
      </c>
      <c r="AI66" s="18">
        <f t="shared" si="44"/>
        <v>3</v>
      </c>
      <c r="AJ66" s="18">
        <f t="shared" si="45"/>
        <v>0</v>
      </c>
      <c r="AK66" s="18">
        <f t="shared" si="46"/>
        <v>2</v>
      </c>
      <c r="AL66" s="18">
        <f t="shared" si="47"/>
        <v>6</v>
      </c>
      <c r="AM66" s="18">
        <f t="shared" si="48"/>
        <v>799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/>
      <c r="R67" s="18">
        <f>Q70</f>
        <v>0</v>
      </c>
      <c r="S67" s="18" t="str">
        <f>IF((COUNTBLANK(Q67:Q67)=1),"ncr",IF(Q67&gt;Q70,"W",IF(Q67=Q70,"D","L")))</f>
        <v>ncr</v>
      </c>
      <c r="T67" s="17"/>
      <c r="U67" s="18">
        <f>T65</f>
        <v>0</v>
      </c>
      <c r="V67" s="18" t="str">
        <f>IF((COUNTBLANK(T67:T67)=1),"ncr",IF(T67&gt;T65,"W",IF(T67=T65,"D","L")))</f>
        <v>ncr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5</v>
      </c>
      <c r="AI67" s="18">
        <f t="shared" si="44"/>
        <v>2</v>
      </c>
      <c r="AJ67" s="18">
        <f t="shared" si="45"/>
        <v>0</v>
      </c>
      <c r="AK67" s="18">
        <f t="shared" si="46"/>
        <v>3</v>
      </c>
      <c r="AL67" s="18">
        <f t="shared" si="47"/>
        <v>4</v>
      </c>
      <c r="AM67" s="18">
        <f t="shared" si="48"/>
        <v>684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/>
      <c r="R68" s="18">
        <f>Q69</f>
        <v>0</v>
      </c>
      <c r="S68" s="18" t="str">
        <f>IF((COUNTBLANK(Q68:Q68)=1),"ncr",IF(Q68&gt;Q69,"W",IF(Q68=Q69,"D","L")))</f>
        <v>ncr</v>
      </c>
      <c r="T68" s="17"/>
      <c r="U68" s="18">
        <f>T70</f>
        <v>0</v>
      </c>
      <c r="V68" s="18" t="str">
        <f>IF((COUNTBLANK(T68:T68)=1),"ncr",IF(T68&gt;T70,"W",IF(T68=T70,"D","L")))</f>
        <v>ncr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5</v>
      </c>
      <c r="AI68" s="18">
        <f t="shared" si="44"/>
        <v>4</v>
      </c>
      <c r="AJ68" s="18">
        <f t="shared" si="45"/>
        <v>0</v>
      </c>
      <c r="AK68" s="18">
        <f t="shared" si="46"/>
        <v>1</v>
      </c>
      <c r="AL68" s="18">
        <f t="shared" si="47"/>
        <v>8</v>
      </c>
      <c r="AM68" s="18">
        <f t="shared" si="48"/>
        <v>784</v>
      </c>
      <c r="AN68" s="48"/>
      <c r="AO68" s="29"/>
    </row>
    <row r="69" spans="1:41" ht="12.75">
      <c r="A69" s="16" t="s">
        <v>77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>
        <v>164</v>
      </c>
      <c r="I69" s="18">
        <f>H70</f>
        <v>108</v>
      </c>
      <c r="J69" s="18" t="str">
        <f>IF((COUNTBLANK(H69:H69)=1),"ncr",IF(H69&gt;H70,"W",IF(H69=H70,"D","L")))</f>
        <v>W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0</v>
      </c>
      <c r="S69" s="18" t="str">
        <f>IF((COUNTBLANK(Q69:Q69)=1),"ncr",IF(Q69&gt;Q68,"W",IF(Q69=Q68,"D","L")))</f>
        <v>ncr</v>
      </c>
      <c r="T69" s="17"/>
      <c r="U69" s="18">
        <f>T66</f>
        <v>0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3</v>
      </c>
      <c r="AI69" s="18">
        <f t="shared" si="44"/>
        <v>3</v>
      </c>
      <c r="AJ69" s="18">
        <f t="shared" si="45"/>
        <v>0</v>
      </c>
      <c r="AK69" s="18">
        <f t="shared" si="46"/>
        <v>0</v>
      </c>
      <c r="AL69" s="18">
        <f t="shared" si="47"/>
        <v>6</v>
      </c>
      <c r="AM69" s="18">
        <f t="shared" si="48"/>
        <v>493</v>
      </c>
      <c r="AN69" s="48"/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164</v>
      </c>
      <c r="J70" s="18" t="str">
        <f>IF((COUNTBLANK(H70:H70)=1),"ncr",IF(H70&gt;H69,"W",IF(H70=H112,"D","L")))</f>
        <v>L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/>
      <c r="R70" s="18">
        <f>Q67</f>
        <v>0</v>
      </c>
      <c r="S70" s="18" t="str">
        <f>IF((COUNTBLANK(Q70:Q70)=1),"ncr",IF(Q70&gt;Q67,"W",IF(Q70=Q67,"D","L")))</f>
        <v>ncr</v>
      </c>
      <c r="T70" s="17"/>
      <c r="U70" s="18">
        <f>T68</f>
        <v>0</v>
      </c>
      <c r="V70" s="18" t="str">
        <f>IF((COUNTBLANK(T70:T70)=1),"ncr",IF(T70&gt;T68,"W",IF(T70=T68,"D","L")))</f>
        <v>ncr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5</v>
      </c>
      <c r="AI70" s="18">
        <f t="shared" si="44"/>
        <v>0</v>
      </c>
      <c r="AJ70" s="18">
        <f t="shared" si="45"/>
        <v>0</v>
      </c>
      <c r="AK70" s="18">
        <f t="shared" si="46"/>
        <v>5</v>
      </c>
      <c r="AL70" s="18">
        <f t="shared" si="47"/>
        <v>0</v>
      </c>
      <c r="AM70" s="18">
        <f t="shared" si="48"/>
        <v>600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7">
        <v>43387</v>
      </c>
      <c r="D73" s="58"/>
      <c r="E73" s="35" t="s">
        <v>19</v>
      </c>
      <c r="F73" s="57">
        <v>43401</v>
      </c>
      <c r="G73" s="58"/>
      <c r="H73" s="35" t="s">
        <v>20</v>
      </c>
      <c r="I73" s="57">
        <v>43415</v>
      </c>
      <c r="J73" s="58"/>
      <c r="K73" s="35" t="s">
        <v>21</v>
      </c>
      <c r="L73" s="57">
        <v>43429</v>
      </c>
      <c r="M73" s="58"/>
      <c r="N73" s="35" t="s">
        <v>22</v>
      </c>
      <c r="O73" s="57">
        <v>43443</v>
      </c>
      <c r="P73" s="58"/>
      <c r="Q73" s="35" t="s">
        <v>23</v>
      </c>
      <c r="R73" s="57">
        <v>43457</v>
      </c>
      <c r="S73" s="58"/>
      <c r="T73" s="35" t="s">
        <v>24</v>
      </c>
      <c r="U73" s="57">
        <v>43471</v>
      </c>
      <c r="V73" s="58"/>
      <c r="W73" s="35" t="s">
        <v>25</v>
      </c>
      <c r="X73" s="57">
        <v>43485</v>
      </c>
      <c r="Y73" s="58"/>
      <c r="Z73" s="35" t="s">
        <v>26</v>
      </c>
      <c r="AA73" s="57">
        <v>43499</v>
      </c>
      <c r="AB73" s="58"/>
      <c r="AC73" s="34" t="s">
        <v>27</v>
      </c>
      <c r="AD73" s="57">
        <v>43513</v>
      </c>
      <c r="AE73" s="58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6" t="s">
        <v>32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7">
        <v>43387</v>
      </c>
      <c r="D87" s="58"/>
      <c r="E87" s="35" t="s">
        <v>19</v>
      </c>
      <c r="F87" s="57">
        <v>43401</v>
      </c>
      <c r="G87" s="58"/>
      <c r="H87" s="35" t="s">
        <v>20</v>
      </c>
      <c r="I87" s="57">
        <v>43415</v>
      </c>
      <c r="J87" s="58"/>
      <c r="K87" s="35" t="s">
        <v>21</v>
      </c>
      <c r="L87" s="57">
        <v>43429</v>
      </c>
      <c r="M87" s="58"/>
      <c r="N87" s="35" t="s">
        <v>22</v>
      </c>
      <c r="O87" s="57">
        <v>43443</v>
      </c>
      <c r="P87" s="58"/>
      <c r="Q87" s="35" t="s">
        <v>23</v>
      </c>
      <c r="R87" s="57">
        <v>43457</v>
      </c>
      <c r="S87" s="58"/>
      <c r="T87" s="35" t="s">
        <v>24</v>
      </c>
      <c r="U87" s="57">
        <v>43471</v>
      </c>
      <c r="V87" s="58"/>
      <c r="W87" s="35" t="s">
        <v>25</v>
      </c>
      <c r="X87" s="57">
        <v>43485</v>
      </c>
      <c r="Y87" s="58"/>
      <c r="Z87" s="35" t="s">
        <v>26</v>
      </c>
      <c r="AA87" s="57">
        <v>43499</v>
      </c>
      <c r="AB87" s="58"/>
      <c r="AC87" s="34" t="s">
        <v>27</v>
      </c>
      <c r="AD87" s="57">
        <v>43513</v>
      </c>
      <c r="AE87" s="58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0</v>
      </c>
      <c r="R89" s="18">
        <f>Q94</f>
        <v>0</v>
      </c>
      <c r="S89" s="18" t="str">
        <f>IF((Q89=0),"ncr",IF(Q89&gt;Q94,"W",IF(Q89=Q94,"D","L")))</f>
        <v>ncr</v>
      </c>
      <c r="T89" s="45">
        <f>SUM(T90:T92)</f>
        <v>0</v>
      </c>
      <c r="U89" s="18">
        <f>T99</f>
        <v>0</v>
      </c>
      <c r="V89" s="18" t="str">
        <f>IF((T89=0),"ncr",IF(T89&gt;T99,"W",IF(T89=T99,"D","L")))</f>
        <v>ncr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5</v>
      </c>
      <c r="AI89" s="18">
        <f>COUNTIF(A89:AE89,"W")</f>
        <v>5</v>
      </c>
      <c r="AJ89" s="18">
        <f>COUNTIF(A89:AC89,"D")</f>
        <v>0</v>
      </c>
      <c r="AK89" s="18">
        <f>COUNTIF(A89:AE89,"L")</f>
        <v>0</v>
      </c>
      <c r="AL89" s="18">
        <f>AI89*2+AJ89</f>
        <v>10</v>
      </c>
      <c r="AM89" s="18">
        <f>SUM(B89,E89,H89,K89,N89,Q89,T89,W89,Z89,AC89)</f>
        <v>2723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0</v>
      </c>
      <c r="R90" s="18"/>
      <c r="S90" s="18"/>
      <c r="T90" s="45">
        <f>+T6</f>
        <v>0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0</v>
      </c>
      <c r="R91" s="18"/>
      <c r="S91" s="18"/>
      <c r="T91" s="45">
        <f>+U10</f>
        <v>0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0</v>
      </c>
      <c r="R92" s="18"/>
      <c r="S92" s="18"/>
      <c r="T92" s="45">
        <f>+T15</f>
        <v>0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0</v>
      </c>
      <c r="R94" s="18">
        <f>Q89</f>
        <v>0</v>
      </c>
      <c r="S94" s="18" t="str">
        <f>IF((Q94=0),"ncr",IF(Q94&gt;Q89,"W",IF(Q94=Q89,"D","L")))</f>
        <v>ncr</v>
      </c>
      <c r="T94" s="45">
        <f>+T95+T96+T97</f>
        <v>0</v>
      </c>
      <c r="U94" s="18">
        <f>T109</f>
        <v>0</v>
      </c>
      <c r="V94" s="18" t="str">
        <f>IF(OR(T95=0,T96=0),"ncr",IF(T94&gt;T109,"W",IF(T94=T109,"D","L")))</f>
        <v>ncr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5</v>
      </c>
      <c r="AI94" s="18">
        <f>COUNTIF(A94:AE94,"W")</f>
        <v>2</v>
      </c>
      <c r="AJ94" s="18">
        <f>COUNTIF(A94:AC94,"D")</f>
        <v>1</v>
      </c>
      <c r="AK94" s="18">
        <f>COUNTIF(A94:AE94,"L")</f>
        <v>2</v>
      </c>
      <c r="AL94" s="18">
        <f>AI94*2+AJ94</f>
        <v>5</v>
      </c>
      <c r="AM94" s="18">
        <f>SUM(B94,E94,H94,K94,N94,Q94,T94,W94,Z94,AC94)</f>
        <v>2635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0</v>
      </c>
      <c r="R95" s="18"/>
      <c r="S95" s="18"/>
      <c r="T95" s="45">
        <f>+T17</f>
        <v>0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0</v>
      </c>
      <c r="R96" s="18"/>
      <c r="S96" s="18"/>
      <c r="T96" s="45">
        <f>+T20</f>
        <v>0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0</v>
      </c>
      <c r="R97" s="18"/>
      <c r="S97" s="18"/>
      <c r="T97" s="45">
        <f>+T7</f>
        <v>0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0</v>
      </c>
      <c r="R99" s="18">
        <f>Q114</f>
        <v>0</v>
      </c>
      <c r="S99" s="18" t="str">
        <f>IF((Q15=0),"ncr",IF(Q99&gt;Q114,"W",IF(Q99=Q114,"D","L")))</f>
        <v>ncr</v>
      </c>
      <c r="T99" s="45">
        <f>+T100+T101+T102</f>
        <v>0</v>
      </c>
      <c r="U99" s="18">
        <f>T89</f>
        <v>0</v>
      </c>
      <c r="V99" s="18" t="str">
        <f>IF((T99=0),"ncr",IF(T99&gt;T89,"W",IF(T99=T89,"D","L")))</f>
        <v>ncr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5</v>
      </c>
      <c r="AI99" s="18">
        <f>COUNTIF(A99:AE99,"W")</f>
        <v>3</v>
      </c>
      <c r="AJ99" s="18">
        <f>COUNTIF(A99:AC99,"D")</f>
        <v>1</v>
      </c>
      <c r="AK99" s="18">
        <f>COUNTIF(A99:AE99,"L")</f>
        <v>1</v>
      </c>
      <c r="AL99" s="18">
        <f>AI99*2+AJ99</f>
        <v>7</v>
      </c>
      <c r="AM99" s="18">
        <f>SUM(B99,E99,H99,K99,N99,Q99,T99,W99,Z99,AC99)</f>
        <v>2607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0</v>
      </c>
      <c r="R100" s="18"/>
      <c r="S100" s="18"/>
      <c r="T100" s="45">
        <f>+T26</f>
        <v>0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0</v>
      </c>
      <c r="R101" s="18"/>
      <c r="S101" s="18"/>
      <c r="T101" s="45">
        <f>+T35</f>
        <v>0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0</v>
      </c>
      <c r="R102" s="18"/>
      <c r="S102" s="18"/>
      <c r="T102" s="45">
        <f>+T38</f>
        <v>0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0</v>
      </c>
      <c r="R104" s="18">
        <f>Q109</f>
        <v>0</v>
      </c>
      <c r="S104" s="18" t="str">
        <f>IF(OR(Q105=0,Q106=0),"ncr",IF(Q104&gt;Q109,"W",IF(Q104=Q109,"D","L")))</f>
        <v>ncr</v>
      </c>
      <c r="T104" s="45">
        <f>+T105+T106+T107</f>
        <v>0</v>
      </c>
      <c r="U104" s="18">
        <f>T114</f>
        <v>0</v>
      </c>
      <c r="V104" s="18" t="str">
        <f>IF((T104=0),"ncr",IF(T104&gt;T114,"W",IF(T104=T114,"D","L")))</f>
        <v>ncr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5</v>
      </c>
      <c r="AI104" s="18">
        <f>COUNTIF(A104:AE104,"W")</f>
        <v>0</v>
      </c>
      <c r="AJ104" s="18">
        <f>COUNTIF(A104:AC104,"D")</f>
        <v>0</v>
      </c>
      <c r="AK104" s="18">
        <f>COUNTIF(A104:AE104,"L")</f>
        <v>5</v>
      </c>
      <c r="AL104" s="18">
        <f>AI104*2+AJ104</f>
        <v>0</v>
      </c>
      <c r="AM104" s="18">
        <f>SUM(B104,E104,H104,K104,N104,Q104,T104,W104,Z104,AC104)</f>
        <v>2542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0</v>
      </c>
      <c r="R105" s="18"/>
      <c r="S105" s="18"/>
      <c r="T105" s="45">
        <f>+T29</f>
        <v>0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0</v>
      </c>
      <c r="R106" s="18"/>
      <c r="S106" s="18"/>
      <c r="T106" s="45">
        <f>+T30</f>
        <v>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0</v>
      </c>
      <c r="R107" s="18"/>
      <c r="S107" s="18"/>
      <c r="T107" s="45">
        <f>+T45</f>
        <v>0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0</v>
      </c>
      <c r="R109" s="18">
        <f>Q104</f>
        <v>0</v>
      </c>
      <c r="S109" s="18" t="str">
        <f>IF((Q109=0),"ncr",IF(Q109&gt;Q104,"W",IF(Q109=Q104,"D","L")))</f>
        <v>ncr</v>
      </c>
      <c r="T109" s="45">
        <f>+T110+T111+T112</f>
        <v>0</v>
      </c>
      <c r="U109" s="18">
        <f>T94</f>
        <v>0</v>
      </c>
      <c r="V109" s="18" t="str">
        <f>IF((T109=0),"ncr",IF(T109&gt;T94,"W",IF(T109=T94,"D","L")))</f>
        <v>ncr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5</v>
      </c>
      <c r="AI109" s="18">
        <f>COUNTIF(A109:AE109,"W")</f>
        <v>2</v>
      </c>
      <c r="AJ109" s="18">
        <f>COUNTIF(A109:AC109,"D")</f>
        <v>0</v>
      </c>
      <c r="AK109" s="18">
        <f>COUNTIF(A109:AE109,"L")</f>
        <v>3</v>
      </c>
      <c r="AL109" s="18">
        <f>AI109*2+AJ109</f>
        <v>4</v>
      </c>
      <c r="AM109" s="18">
        <f>SUM(B109,E109,H109,K109,N109,Q109,T109,W109,Z109,AC109)</f>
        <v>2618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0</v>
      </c>
      <c r="R110" s="18"/>
      <c r="S110" s="18"/>
      <c r="T110" s="45">
        <f>+T25</f>
        <v>0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0</v>
      </c>
      <c r="R111" s="18"/>
      <c r="S111" s="18"/>
      <c r="T111" s="45">
        <f>+T19</f>
        <v>0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0</v>
      </c>
      <c r="R112" s="18"/>
      <c r="S112" s="18"/>
      <c r="T112" s="45">
        <f>+T60</f>
        <v>0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0</v>
      </c>
      <c r="R114" s="18">
        <f>Q99</f>
        <v>0</v>
      </c>
      <c r="S114" s="18" t="str">
        <f>IF((Q114=0),"ncr",IF(Q114&gt;Q99,"W",IF(Q114=Q99,"D","L")))</f>
        <v>ncr</v>
      </c>
      <c r="T114" s="45">
        <f>+T115+T116+T117</f>
        <v>0</v>
      </c>
      <c r="U114" s="18">
        <f>T104</f>
        <v>0</v>
      </c>
      <c r="V114" s="18" t="str">
        <f>IF((T114=0),"ncr",IF(T114&gt;T104,"W",IF(T114=T104,"D","L")))</f>
        <v>ncr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5</v>
      </c>
      <c r="AI114" s="18">
        <f>COUNTIF(A114:AE114,"W")</f>
        <v>2</v>
      </c>
      <c r="AJ114" s="18">
        <f>COUNTIF(B114:AE114,"D")</f>
        <v>0</v>
      </c>
      <c r="AK114" s="18">
        <f>COUNTIF(A114:AE114,"L")</f>
        <v>3</v>
      </c>
      <c r="AL114" s="18">
        <f>AI114*2+AJ114</f>
        <v>4</v>
      </c>
      <c r="AM114" s="18">
        <f>SUM(B114,E114,H114,K114,N114,Q114,T114,W114,Z114,AC114)</f>
        <v>2656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0</v>
      </c>
      <c r="R115" s="18"/>
      <c r="S115" s="18"/>
      <c r="T115" s="45">
        <f>+T5</f>
        <v>0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0</v>
      </c>
      <c r="R116" s="18"/>
      <c r="S116" s="18"/>
      <c r="T116" s="45">
        <f>+T9</f>
        <v>0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0</v>
      </c>
      <c r="R117" s="18"/>
      <c r="S117" s="18"/>
      <c r="T117" s="45">
        <f>+T28</f>
        <v>0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3"/>
      <c r="D126" s="53"/>
      <c r="E126" s="41"/>
      <c r="F126" s="53"/>
      <c r="G126" s="53"/>
      <c r="H126" s="41"/>
      <c r="I126" s="53"/>
      <c r="J126" s="53"/>
      <c r="K126" s="41"/>
      <c r="L126" s="53"/>
      <c r="M126" s="53"/>
      <c r="N126" s="41"/>
      <c r="O126" s="53"/>
      <c r="P126" s="53"/>
      <c r="Q126" s="41"/>
      <c r="R126" s="53"/>
      <c r="S126" s="53"/>
      <c r="T126" s="41"/>
      <c r="U126" s="53"/>
      <c r="V126" s="53"/>
      <c r="W126" s="41"/>
      <c r="X126" s="53"/>
      <c r="Y126" s="53"/>
      <c r="Z126" s="41"/>
      <c r="AA126" s="53"/>
      <c r="AB126" s="53"/>
      <c r="AC126" s="40"/>
      <c r="AD126" s="53"/>
      <c r="AE126" s="53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2022-12-23T11:03:10Z</dcterms:modified>
  <cp:category/>
  <cp:version/>
  <cp:contentType/>
  <cp:contentStatus/>
</cp:coreProperties>
</file>