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<sst xmlns="http://schemas.openxmlformats.org/spreadsheetml/2006/main" count="542" uniqueCount="85">
  <si>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</si>
  <si>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</si>
  <si>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</si>
  <si>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</si>
  <si>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</si>
  <si>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</si>
  <si>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</si>
  <si>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</si>
  <si>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</si>
  <si>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</si>
  <si>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</si>
  <si>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</si>
  <si>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</si>
  <si>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</si>
  <si>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</si>
  <si>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</si>
  <si>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</si>
  <si>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</si>
  <si>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</si>
  <si>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</si>
  <si>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</si>
  <si>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</si>
  <si>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</si>
  <si>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</si>
  <si>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</si>
  <si>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</si>
  <si>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</si>
  <si>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</si>
  <si>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</si>
  <si>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</si>
  <si>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</si>
  <si>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</si>
  <si>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</si>
  <si>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</si>
  <si>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</si>
  <si>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</si>
  <si>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</si>
  <si>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</si>
  <si>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</si>
  <si>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</si>
  <si>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</si>
  <si>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</si>
  <si>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</si>
  <si>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</si>
  <si>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</si>
  <si>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</si>
  <si>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</si>
  <si>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</si>
  <si>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</si>
  <si>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</si>
  <si>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</si>
  <si>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</si>
  <si>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</si>
  <si>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</si>
  <si>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</si>
  <si>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</si>
  <si>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</si>
  <si>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</si>
  <si>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</si>
  <si>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</si>
  <si>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</si>
  <si>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</si>
  <si>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</si>
  <si>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</si>
  <si>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</si>
  <si>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</si>
  <si>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</si>
  <si>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</si>
  <si>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</si>
  <si>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</si>
  <si>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</si>
  <si>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</si>
  <si>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</si>
  <si>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</si>
  <si>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</si>
  <si>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</si>
  <si>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</si>
  <si>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</si>
  <si>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</si>
  <si>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</si>
  <si>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</si>
  <si>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</si>
  <si>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</si>
  <si>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</si>
  <si>
    <t>withdrawn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</si>
</sst>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2" fillId="0" borderId="17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Z71" sqref="Z7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5" t="s">
        <v>67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8">
        <v>43387</v>
      </c>
      <c r="D3" s="59"/>
      <c r="E3" s="35" t="s">
        <v>19</v>
      </c>
      <c r="F3" s="58">
        <v>43401</v>
      </c>
      <c r="G3" s="59"/>
      <c r="H3" s="35" t="s">
        <v>20</v>
      </c>
      <c r="I3" s="58">
        <v>43415</v>
      </c>
      <c r="J3" s="59"/>
      <c r="K3" s="35" t="s">
        <v>21</v>
      </c>
      <c r="L3" s="58">
        <v>43429</v>
      </c>
      <c r="M3" s="59"/>
      <c r="N3" s="35" t="s">
        <v>22</v>
      </c>
      <c r="O3" s="58">
        <v>43443</v>
      </c>
      <c r="P3" s="59"/>
      <c r="Q3" s="35" t="s">
        <v>23</v>
      </c>
      <c r="R3" s="58">
        <v>43457</v>
      </c>
      <c r="S3" s="59"/>
      <c r="T3" s="35" t="s">
        <v>24</v>
      </c>
      <c r="U3" s="58">
        <v>43471</v>
      </c>
      <c r="V3" s="59"/>
      <c r="W3" s="35" t="s">
        <v>25</v>
      </c>
      <c r="X3" s="58">
        <v>43485</v>
      </c>
      <c r="Y3" s="59"/>
      <c r="Z3" s="35" t="s">
        <v>26</v>
      </c>
      <c r="AA3" s="58">
        <v>43499</v>
      </c>
      <c r="AB3" s="59"/>
      <c r="AC3" s="34" t="s">
        <v>27</v>
      </c>
      <c r="AD3" s="58">
        <v>43513</v>
      </c>
      <c r="AE3" s="59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>
        <v>182</v>
      </c>
      <c r="R5" s="18">
        <f>Q6</f>
        <v>192</v>
      </c>
      <c r="S5" s="18" t="str">
        <f>IF((COUNTBLANK(Q5:Q5)=1),"ncr",IF(Q5&gt;Q6,"W",IF(Q5=Q6,"D","L")))</f>
        <v>L</v>
      </c>
      <c r="T5" s="17">
        <v>187</v>
      </c>
      <c r="U5" s="18">
        <f>T7</f>
        <v>183</v>
      </c>
      <c r="V5" s="18" t="str">
        <f>IF((COUNTBLANK(T5:T5)=1),"ncr",IF(T5&gt;T7,"W",IF(T5=T7,"D","L")))</f>
        <v>W</v>
      </c>
      <c r="W5" s="17">
        <v>186</v>
      </c>
      <c r="X5" s="18">
        <f>W8</f>
        <v>178</v>
      </c>
      <c r="Y5" s="18" t="str">
        <f>IF((COUNTBLANK(W5:W5)=1),"ncr",IF(W5&gt;W8,"W",IF(W5=W8,"D","L")))</f>
        <v>W</v>
      </c>
      <c r="Z5" s="17">
        <v>185</v>
      </c>
      <c r="AA5" s="18">
        <f>Z9</f>
        <v>185</v>
      </c>
      <c r="AB5" s="18" t="str">
        <f>IF((COUNTBLANK(Z5:Z5)=1),"ncr",IF(Z5&gt;Z9,"W",IF(Z5=Z9,"D","L")))</f>
        <v>D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9</v>
      </c>
      <c r="AI5" s="18">
        <f aca="true" t="shared" si="2" ref="AI5:AI10">COUNTIF(A5:AE5,"W")</f>
        <v>6</v>
      </c>
      <c r="AJ5" s="18">
        <f aca="true" t="shared" si="3" ref="AJ5:AJ10">COUNTIF(B5:AE5,"D")</f>
        <v>1</v>
      </c>
      <c r="AK5" s="18">
        <f aca="true" t="shared" si="4" ref="AK5:AK10">COUNTIF(A5:AE5,"L")</f>
        <v>2</v>
      </c>
      <c r="AL5" s="18">
        <f aca="true" t="shared" si="5" ref="AL5:AL10">AI5*2+AJ5</f>
        <v>13</v>
      </c>
      <c r="AM5" s="18">
        <f aca="true" t="shared" si="6" ref="AM5:AM10">SUM(B5,E5,H5,K5,N5,Q5,T5,W5,Z5,AC5)</f>
        <v>1683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>
        <v>192</v>
      </c>
      <c r="R6" s="18">
        <f>Q5</f>
        <v>182</v>
      </c>
      <c r="S6" s="18" t="str">
        <f>IF((COUNTBLANK(Q6:Q6)=1),"ncr",IF(Q6&gt;Q5,"W",IF(Q6=Q5,"D","L")))</f>
        <v>W</v>
      </c>
      <c r="T6" s="17">
        <v>183</v>
      </c>
      <c r="U6" s="18">
        <f>T9</f>
        <v>179</v>
      </c>
      <c r="V6" s="18" t="str">
        <f>IF((COUNTBLANK(T6:T6)=1),"ncr",IF(T6&gt;T9,"W",IF(T6=T9,"D","L")))</f>
        <v>W</v>
      </c>
      <c r="W6" s="17">
        <v>192</v>
      </c>
      <c r="X6" s="18">
        <f>W7</f>
        <v>188</v>
      </c>
      <c r="Y6" s="18" t="str">
        <f>IF((COUNTBLANK(W6:W6)=1),"ncr",IF(W6&gt;W7,"W",IF(W6=W7,"D","L")))</f>
        <v>W</v>
      </c>
      <c r="Z6" s="17">
        <v>185</v>
      </c>
      <c r="AA6" s="18">
        <f>Z10</f>
        <v>168</v>
      </c>
      <c r="AB6" s="18" t="str">
        <f>IF((COUNTBLANK(Z6:Z6)=1),"ncr",IF(Z6&gt;Z10,"W",IF(Z6=Z10,"D","L")))</f>
        <v>W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9</v>
      </c>
      <c r="AI6" s="18">
        <f t="shared" si="2"/>
        <v>8</v>
      </c>
      <c r="AJ6" s="18">
        <f t="shared" si="3"/>
        <v>0</v>
      </c>
      <c r="AK6" s="18">
        <f t="shared" si="4"/>
        <v>1</v>
      </c>
      <c r="AL6" s="18">
        <f t="shared" si="5"/>
        <v>16</v>
      </c>
      <c r="AM6" s="18">
        <f t="shared" si="6"/>
        <v>1688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>
        <v>185</v>
      </c>
      <c r="R7" s="18">
        <f>Q10</f>
        <v>161</v>
      </c>
      <c r="S7" s="18" t="str">
        <f>IF((COUNTBLANK(Q7:Q7)=1),"ncr",IF(Q7&gt;Q10,"W",IF(Q7=Q10,"D","L")))</f>
        <v>W</v>
      </c>
      <c r="T7" s="17">
        <v>183</v>
      </c>
      <c r="U7" s="18">
        <f>T5</f>
        <v>187</v>
      </c>
      <c r="V7" s="18" t="str">
        <f>IF((COUNTBLANK(T7:T7)=1),"ncr",IF(T7&gt;T5,"W",IF(T7=T5,"D","L")))</f>
        <v>L</v>
      </c>
      <c r="W7" s="17">
        <v>188</v>
      </c>
      <c r="X7" s="18">
        <f>W6</f>
        <v>192</v>
      </c>
      <c r="Y7" s="18" t="str">
        <f>IF((COUNTBLANK(W7:W7)=1),"ncr",IF(W7&gt;W6,"W",IF(W7=W6,"D","L")))</f>
        <v>L</v>
      </c>
      <c r="Z7" s="17">
        <v>184</v>
      </c>
      <c r="AA7" s="18">
        <f>Z8</f>
        <v>181</v>
      </c>
      <c r="AB7" s="18" t="str">
        <f>IF((COUNTBLANK(Z7:Z7)=1),"ncr",IF(Z7&gt;Z8,"W",IF(Z7=Z8,"D","L")))</f>
        <v>W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9</v>
      </c>
      <c r="AI7" s="18">
        <f t="shared" si="2"/>
        <v>5</v>
      </c>
      <c r="AJ7" s="18">
        <f t="shared" si="3"/>
        <v>0</v>
      </c>
      <c r="AK7" s="18">
        <f t="shared" si="4"/>
        <v>4</v>
      </c>
      <c r="AL7" s="18">
        <f t="shared" si="5"/>
        <v>10</v>
      </c>
      <c r="AM7" s="18">
        <f t="shared" si="6"/>
        <v>1678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>
        <v>186</v>
      </c>
      <c r="R8" s="18">
        <f>Q9</f>
        <v>186</v>
      </c>
      <c r="S8" s="18" t="str">
        <f>IF((COUNTBLANK(Q8:Q8)=1),"ncr",IF(Q8&gt;Q9,"W",IF(Q8=Q9,"D","L")))</f>
        <v>D</v>
      </c>
      <c r="T8" s="17">
        <v>183</v>
      </c>
      <c r="U8" s="18">
        <f>T10</f>
        <v>180</v>
      </c>
      <c r="V8" s="18" t="str">
        <f>IF((COUNTBLANK(T8:T8)=1),"ncr",IF(T8&gt;T10,"W",IF(T8=T10,"D","L")))</f>
        <v>W</v>
      </c>
      <c r="W8" s="17">
        <v>178</v>
      </c>
      <c r="X8" s="18">
        <f>W5</f>
        <v>186</v>
      </c>
      <c r="Y8" s="18" t="str">
        <f>IF((COUNTBLANK(W8:W8)=1),"ncr",IF(W8&gt;W5,"W",IF(W8=W5,"D","L")))</f>
        <v>L</v>
      </c>
      <c r="Z8" s="17">
        <v>181</v>
      </c>
      <c r="AA8" s="18">
        <f>Z7</f>
        <v>184</v>
      </c>
      <c r="AB8" s="18" t="str">
        <f>IF((COUNTBLANK(Z8:Z8)=1),"ncr",IF(Z8&gt;Z7,"W",IF(Z8=Z7,"D","L")))</f>
        <v>L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9</v>
      </c>
      <c r="AI8" s="18">
        <f t="shared" si="2"/>
        <v>3</v>
      </c>
      <c r="AJ8" s="18">
        <f t="shared" si="3"/>
        <v>1</v>
      </c>
      <c r="AK8" s="18">
        <f t="shared" si="4"/>
        <v>5</v>
      </c>
      <c r="AL8" s="18">
        <f t="shared" si="5"/>
        <v>7</v>
      </c>
      <c r="AM8" s="18">
        <f t="shared" si="6"/>
        <v>1646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>
        <v>186</v>
      </c>
      <c r="R9" s="18">
        <f>Q8</f>
        <v>186</v>
      </c>
      <c r="S9" s="18" t="str">
        <f>IF((COUNTBLANK(Q9:Q9)=1),"ncr",IF(Q9&gt;Q8,"W",IF(Q9=Q8,"D","L")))</f>
        <v>D</v>
      </c>
      <c r="T9" s="17">
        <v>179</v>
      </c>
      <c r="U9" s="18">
        <f>T6</f>
        <v>183</v>
      </c>
      <c r="V9" s="18" t="str">
        <f>IF((COUNTBLANK(T9:T9)=1),"ncr",IF(T9&gt;T6,"W",IF(T9=T6,"D","L")))</f>
        <v>L</v>
      </c>
      <c r="W9" s="17">
        <v>185</v>
      </c>
      <c r="X9" s="18">
        <f>W10</f>
        <v>175</v>
      </c>
      <c r="Y9" s="18" t="str">
        <f>IF((COUNTBLANK(W9:W9)=1),"ncr",IF(W9&gt;W10,"W",IF(W9=W10,"D","L")))</f>
        <v>W</v>
      </c>
      <c r="Z9" s="17">
        <v>185</v>
      </c>
      <c r="AA9" s="18">
        <f>Z5</f>
        <v>185</v>
      </c>
      <c r="AB9" s="18" t="str">
        <f>IF((COUNTBLANK(Z9:Z9)=1),"ncr",IF(Z9&gt;Z5,"W",IF(Z9=Z5,"D","L")))</f>
        <v>D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9</v>
      </c>
      <c r="AI9" s="18">
        <f t="shared" si="2"/>
        <v>2</v>
      </c>
      <c r="AJ9" s="18">
        <f t="shared" si="3"/>
        <v>2</v>
      </c>
      <c r="AK9" s="18">
        <f t="shared" si="4"/>
        <v>5</v>
      </c>
      <c r="AL9" s="18">
        <f t="shared" si="5"/>
        <v>6</v>
      </c>
      <c r="AM9" s="18">
        <f t="shared" si="6"/>
        <v>1625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>
        <v>161</v>
      </c>
      <c r="R10" s="18">
        <f>Q7</f>
        <v>185</v>
      </c>
      <c r="S10" s="18" t="str">
        <f>IF((COUNTBLANK(Q10:Q10)=1),"ncr",IF(Q10&gt;Q7,"W",IF(Q10=Q7,"D","L")))</f>
        <v>L</v>
      </c>
      <c r="T10" s="17">
        <v>180</v>
      </c>
      <c r="U10" s="18">
        <f>T8</f>
        <v>183</v>
      </c>
      <c r="V10" s="18" t="str">
        <f>IF((COUNTBLANK(T10:T10)=1),"ncr",IF(T10&gt;T8,"W",IF(T10=T8,"D","L")))</f>
        <v>L</v>
      </c>
      <c r="W10" s="17">
        <v>175</v>
      </c>
      <c r="X10" s="18">
        <f>W9</f>
        <v>185</v>
      </c>
      <c r="Y10" s="18" t="str">
        <f>IF((COUNTBLANK(W10:W10)=1),"ncr",IF(W10&gt;W9,"W",IF(W10=W19,"D","L")))</f>
        <v>L</v>
      </c>
      <c r="Z10" s="17">
        <v>168</v>
      </c>
      <c r="AA10" s="18">
        <f>Z6</f>
        <v>185</v>
      </c>
      <c r="AB10" s="18" t="str">
        <f>IF((COUNTBLANK(Z10:Z10)=1),"ncr",IF(Z10&gt;Z6,"W",IF(Z10=Z6,"D","L")))</f>
        <v>L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9</v>
      </c>
      <c r="AI10" s="18">
        <f t="shared" si="2"/>
        <v>1</v>
      </c>
      <c r="AJ10" s="18">
        <f t="shared" si="3"/>
        <v>0</v>
      </c>
      <c r="AK10" s="18">
        <f t="shared" si="4"/>
        <v>8</v>
      </c>
      <c r="AL10" s="18">
        <f t="shared" si="5"/>
        <v>2</v>
      </c>
      <c r="AM10" s="18">
        <f t="shared" si="6"/>
        <v>1570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8">
        <v>43387</v>
      </c>
      <c r="D13" s="59"/>
      <c r="E13" s="35" t="s">
        <v>19</v>
      </c>
      <c r="F13" s="58">
        <v>43401</v>
      </c>
      <c r="G13" s="59"/>
      <c r="H13" s="35" t="s">
        <v>20</v>
      </c>
      <c r="I13" s="58">
        <v>43415</v>
      </c>
      <c r="J13" s="59"/>
      <c r="K13" s="35" t="s">
        <v>21</v>
      </c>
      <c r="L13" s="58">
        <v>43429</v>
      </c>
      <c r="M13" s="59"/>
      <c r="N13" s="35" t="s">
        <v>22</v>
      </c>
      <c r="O13" s="58">
        <v>43443</v>
      </c>
      <c r="P13" s="59"/>
      <c r="Q13" s="35" t="s">
        <v>23</v>
      </c>
      <c r="R13" s="58">
        <v>43457</v>
      </c>
      <c r="S13" s="59"/>
      <c r="T13" s="35" t="s">
        <v>24</v>
      </c>
      <c r="U13" s="58">
        <v>43471</v>
      </c>
      <c r="V13" s="59"/>
      <c r="W13" s="35" t="s">
        <v>25</v>
      </c>
      <c r="X13" s="58">
        <v>43485</v>
      </c>
      <c r="Y13" s="59"/>
      <c r="Z13" s="35" t="s">
        <v>26</v>
      </c>
      <c r="AA13" s="58">
        <v>43499</v>
      </c>
      <c r="AB13" s="59"/>
      <c r="AC13" s="34" t="s">
        <v>27</v>
      </c>
      <c r="AD13" s="58">
        <v>43513</v>
      </c>
      <c r="AE13" s="59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>
        <v>165</v>
      </c>
      <c r="R15" s="18">
        <f>Q16</f>
        <v>180</v>
      </c>
      <c r="S15" s="18" t="str">
        <f>IF((COUNTBLANK(Q15:Q15)=1),"ncr",IF(Q15&gt;Q16,"W",IF(Q15=Q16,"D","L")))</f>
        <v>L</v>
      </c>
      <c r="T15" s="17">
        <v>178</v>
      </c>
      <c r="U15" s="18">
        <f>T17</f>
        <v>162</v>
      </c>
      <c r="V15" s="18" t="str">
        <f>IF((COUNTBLANK(T15:T15)=1),"ncr",IF(T15&gt;T17,"W",IF(T15=T17,"D","L")))</f>
        <v>W</v>
      </c>
      <c r="W15" s="17">
        <v>179</v>
      </c>
      <c r="X15" s="18">
        <f>W18</f>
        <v>176</v>
      </c>
      <c r="Y15" s="18" t="str">
        <f>IF((COUNTBLANK(W15:W15)=1),"ncr",IF(W15&gt;W18,"W",IF(W15=W18,"D","L")))</f>
        <v>W</v>
      </c>
      <c r="Z15" s="17">
        <v>168</v>
      </c>
      <c r="AA15" s="18">
        <f>Z19</f>
        <v>184</v>
      </c>
      <c r="AB15" s="18" t="str">
        <f>IF((COUNTBLANK(Z15:Z15)=1),"ncr",IF(Z15&gt;Z19,"W",IF(Z15=Z19,"D","L")))</f>
        <v>L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9</v>
      </c>
      <c r="AI15" s="18">
        <f aca="true" t="shared" si="9" ref="AI15:AI20">COUNTIF(A15:AE15,"W")</f>
        <v>4</v>
      </c>
      <c r="AJ15" s="18">
        <f aca="true" t="shared" si="10" ref="AJ15:AJ20">COUNTIF(B15:AE15,"D")</f>
        <v>1</v>
      </c>
      <c r="AK15" s="18">
        <f aca="true" t="shared" si="11" ref="AK15:AK20">COUNTIF(A15:AE15,"L")</f>
        <v>4</v>
      </c>
      <c r="AL15" s="18">
        <f aca="true" t="shared" si="12" ref="AL15:AL20">AI15*2+AJ15</f>
        <v>9</v>
      </c>
      <c r="AM15" s="18">
        <f aca="true" t="shared" si="13" ref="AM15:AM20">SUM(B15,E15,H15,K15,N15,Q15,T15,W15,Z15,AC15)</f>
        <v>1553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>
        <v>180</v>
      </c>
      <c r="R16" s="18">
        <f>Q15</f>
        <v>165</v>
      </c>
      <c r="S16" s="18" t="str">
        <f>IF((COUNTBLANK(Q16:Q16)=1),"ncr",IF(Q16&gt;Q15,"W",IF(Q16=Q15,"D","L")))</f>
        <v>W</v>
      </c>
      <c r="T16" s="47">
        <v>187</v>
      </c>
      <c r="U16" s="18">
        <f>T19</f>
        <v>186</v>
      </c>
      <c r="V16" s="18" t="str">
        <f>IF((COUNTBLANK(T16:T16)=1),"ncr",IF(T16&gt;T19,"W",IF(T16=T19,"D","L")))</f>
        <v>W</v>
      </c>
      <c r="W16" s="47">
        <v>165</v>
      </c>
      <c r="X16" s="18">
        <f>W17</f>
        <v>178</v>
      </c>
      <c r="Y16" s="18" t="str">
        <f>IF((COUNTBLANK(W16:W16)=1),"ncr",IF(W16&gt;W17,"W",IF(W16=W17,"D","L")))</f>
        <v>L</v>
      </c>
      <c r="Z16" s="47"/>
      <c r="AA16" s="18">
        <f>Z20</f>
        <v>173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8</v>
      </c>
      <c r="AI16" s="18">
        <f t="shared" si="9"/>
        <v>5</v>
      </c>
      <c r="AJ16" s="18">
        <f t="shared" si="10"/>
        <v>0</v>
      </c>
      <c r="AK16" s="18">
        <f t="shared" si="11"/>
        <v>3</v>
      </c>
      <c r="AL16" s="18">
        <f t="shared" si="12"/>
        <v>10</v>
      </c>
      <c r="AM16" s="18">
        <f t="shared" si="13"/>
        <v>1429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>
        <v>170</v>
      </c>
      <c r="R17" s="18">
        <f>Q20</f>
        <v>174</v>
      </c>
      <c r="S17" s="18" t="str">
        <f>IF((COUNTBLANK(Q17:Q17)=1),"ncr",IF(Q17&gt;Q20,"W",IF(Q17=Q20,"D","L")))</f>
        <v>L</v>
      </c>
      <c r="T17" s="17">
        <v>162</v>
      </c>
      <c r="U17" s="18">
        <f>T15</f>
        <v>178</v>
      </c>
      <c r="V17" s="18" t="str">
        <f>IF((COUNTBLANK(T17:T17)=1),"ncr",IF(T17&gt;T15,"W",IF(T17=T15,"D","L")))</f>
        <v>L</v>
      </c>
      <c r="W17" s="17">
        <v>178</v>
      </c>
      <c r="X17" s="18">
        <f>W16</f>
        <v>165</v>
      </c>
      <c r="Y17" s="18" t="str">
        <f>IF((COUNTBLANK(W17:W17)=1),"ncr",IF(W17&gt;W16,"W",IF(W17=W16,"D","L")))</f>
        <v>W</v>
      </c>
      <c r="Z17" s="17">
        <v>172</v>
      </c>
      <c r="AA17" s="18">
        <f>Z18</f>
        <v>174</v>
      </c>
      <c r="AB17" s="18" t="str">
        <f>IF((COUNTBLANK(Z17:Z17)=1),"ncr",IF(Z17&gt;Z18,"W",IF(Z17=Z18,"D","L")))</f>
        <v>L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9</v>
      </c>
      <c r="AI17" s="18">
        <f t="shared" si="9"/>
        <v>3</v>
      </c>
      <c r="AJ17" s="18">
        <f t="shared" si="10"/>
        <v>1</v>
      </c>
      <c r="AK17" s="18">
        <f t="shared" si="11"/>
        <v>5</v>
      </c>
      <c r="AL17" s="18">
        <f t="shared" si="12"/>
        <v>7</v>
      </c>
      <c r="AM17" s="18">
        <f t="shared" si="13"/>
        <v>1538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>
        <v>180</v>
      </c>
      <c r="R18" s="18">
        <f>Q19</f>
        <v>186</v>
      </c>
      <c r="S18" s="18" t="str">
        <f>IF((COUNTBLANK(Q18:Q18)=1),"ncr",IF(Q18&gt;Q19,"W",IF(Q18=Q19,"D","L")))</f>
        <v>L</v>
      </c>
      <c r="T18" s="17">
        <v>173</v>
      </c>
      <c r="U18" s="18">
        <f>T20</f>
        <v>175</v>
      </c>
      <c r="V18" s="18" t="str">
        <f>IF((COUNTBLANK(T18:T18)=1),"ncr",IF(T18&gt;T20,"W",IF(T18=T20,"D","L")))</f>
        <v>L</v>
      </c>
      <c r="W18" s="17">
        <v>176</v>
      </c>
      <c r="X18" s="18">
        <f>W15</f>
        <v>179</v>
      </c>
      <c r="Y18" s="18" t="str">
        <f>IF((COUNTBLANK(W18:W18)=1),"ncr",IF(W18&gt;W15,"W",IF(W18=W15,"D","L")))</f>
        <v>L</v>
      </c>
      <c r="Z18" s="17">
        <v>174</v>
      </c>
      <c r="AA18" s="18">
        <f>Z17</f>
        <v>172</v>
      </c>
      <c r="AB18" s="18" t="str">
        <f>IF((COUNTBLANK(Z18:Z18)=1),"ncr",IF(Z18&gt;Z17,"W",IF(Z18=Z17,"D","L")))</f>
        <v>W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9</v>
      </c>
      <c r="AI18" s="18">
        <f t="shared" si="9"/>
        <v>2</v>
      </c>
      <c r="AJ18" s="18">
        <f t="shared" si="10"/>
        <v>0</v>
      </c>
      <c r="AK18" s="18">
        <f t="shared" si="11"/>
        <v>7</v>
      </c>
      <c r="AL18" s="18">
        <f t="shared" si="12"/>
        <v>4</v>
      </c>
      <c r="AM18" s="18">
        <f t="shared" si="13"/>
        <v>1570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>
        <v>186</v>
      </c>
      <c r="R19" s="18">
        <f>Q18</f>
        <v>180</v>
      </c>
      <c r="S19" s="18" t="str">
        <f>IF((COUNTBLANK(Q19:Q19)=1),"ncr",IF(Q19&gt;Q18,"W",IF(Q19=Q18,"D","L")))</f>
        <v>W</v>
      </c>
      <c r="T19" s="17">
        <v>186</v>
      </c>
      <c r="U19" s="18">
        <f>T16</f>
        <v>187</v>
      </c>
      <c r="V19" s="18" t="str">
        <f>IF((COUNTBLANK(T19:T19)=1),"ncr",IF(T19&gt;T16,"W",IF(T19=T16,"D","L")))</f>
        <v>L</v>
      </c>
      <c r="W19" s="17">
        <v>179</v>
      </c>
      <c r="X19" s="18">
        <f>W20</f>
        <v>173</v>
      </c>
      <c r="Y19" s="18" t="str">
        <f>IF((COUNTBLANK(W19:W19)=1),"ncr",IF(W19&gt;W20,"W",IF(W19=W20,"D","L")))</f>
        <v>W</v>
      </c>
      <c r="Z19" s="17">
        <v>184</v>
      </c>
      <c r="AA19" s="18">
        <f>Z15</f>
        <v>168</v>
      </c>
      <c r="AB19" s="18" t="str">
        <f>IF((COUNTBLANK(Z19:Z19)=1),"ncr",IF(Z19&gt;Z15,"W",IF(Z19=Z15,"D","L")))</f>
        <v>W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9</v>
      </c>
      <c r="AI19" s="18">
        <f t="shared" si="9"/>
        <v>8</v>
      </c>
      <c r="AJ19" s="18">
        <f t="shared" si="10"/>
        <v>0</v>
      </c>
      <c r="AK19" s="18">
        <f t="shared" si="11"/>
        <v>1</v>
      </c>
      <c r="AL19" s="18">
        <f t="shared" si="12"/>
        <v>16</v>
      </c>
      <c r="AM19" s="18">
        <f t="shared" si="13"/>
        <v>1659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>
        <v>174</v>
      </c>
      <c r="R20" s="18">
        <f>Q17</f>
        <v>170</v>
      </c>
      <c r="S20" s="18" t="str">
        <f>IF((COUNTBLANK(Q20:Q20)=1),"ncr",IF(Q20&gt;Q17,"W",IF(Q20=Q17,"D","L")))</f>
        <v>W</v>
      </c>
      <c r="T20" s="17">
        <v>175</v>
      </c>
      <c r="U20" s="18">
        <f>T18</f>
        <v>173</v>
      </c>
      <c r="V20" s="18" t="str">
        <f>IF((COUNTBLANK(T20:T20)=1),"ncr",IF(T20&gt;T18,"W",IF(T20=T18,"D","L")))</f>
        <v>W</v>
      </c>
      <c r="W20" s="17">
        <v>173</v>
      </c>
      <c r="X20" s="18">
        <f>W19</f>
        <v>179</v>
      </c>
      <c r="Y20" s="18" t="str">
        <f>IF((COUNTBLANK(W20:W20)=1),"ncr",IF(W20&gt;W19,"W",IF(W20=W29,"D","L")))</f>
        <v>L</v>
      </c>
      <c r="Z20" s="17">
        <v>173</v>
      </c>
      <c r="AA20" s="18">
        <f>Z16</f>
        <v>0</v>
      </c>
      <c r="AB20" s="18" t="str">
        <f>IF((COUNTBLANK(Z20:Z20)=1),"ncr",IF(Z20&gt;Z16,"W",IF(Z20=Z16,"D","L")))</f>
        <v>W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9</v>
      </c>
      <c r="AI20" s="18">
        <f t="shared" si="9"/>
        <v>4</v>
      </c>
      <c r="AJ20" s="18">
        <f t="shared" si="10"/>
        <v>0</v>
      </c>
      <c r="AK20" s="18">
        <f t="shared" si="11"/>
        <v>5</v>
      </c>
      <c r="AL20" s="18">
        <f t="shared" si="12"/>
        <v>8</v>
      </c>
      <c r="AM20" s="18">
        <f t="shared" si="13"/>
        <v>1536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8">
        <v>43387</v>
      </c>
      <c r="D23" s="59"/>
      <c r="E23" s="35" t="s">
        <v>19</v>
      </c>
      <c r="F23" s="58">
        <v>43401</v>
      </c>
      <c r="G23" s="59"/>
      <c r="H23" s="35" t="s">
        <v>20</v>
      </c>
      <c r="I23" s="58">
        <v>43415</v>
      </c>
      <c r="J23" s="59"/>
      <c r="K23" s="35" t="s">
        <v>21</v>
      </c>
      <c r="L23" s="58">
        <v>43429</v>
      </c>
      <c r="M23" s="59"/>
      <c r="N23" s="35" t="s">
        <v>22</v>
      </c>
      <c r="O23" s="58">
        <v>43443</v>
      </c>
      <c r="P23" s="59"/>
      <c r="Q23" s="35" t="s">
        <v>23</v>
      </c>
      <c r="R23" s="58">
        <v>43457</v>
      </c>
      <c r="S23" s="59"/>
      <c r="T23" s="35" t="s">
        <v>24</v>
      </c>
      <c r="U23" s="58">
        <v>43471</v>
      </c>
      <c r="V23" s="59"/>
      <c r="W23" s="35" t="s">
        <v>25</v>
      </c>
      <c r="X23" s="58">
        <v>43485</v>
      </c>
      <c r="Y23" s="59"/>
      <c r="Z23" s="35" t="s">
        <v>26</v>
      </c>
      <c r="AA23" s="58">
        <v>43499</v>
      </c>
      <c r="AB23" s="59"/>
      <c r="AC23" s="34" t="s">
        <v>27</v>
      </c>
      <c r="AD23" s="58">
        <v>43513</v>
      </c>
      <c r="AE23" s="59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>
        <v>170</v>
      </c>
      <c r="R25" s="18">
        <f>Q26</f>
        <v>182</v>
      </c>
      <c r="S25" s="18" t="str">
        <f>IF((COUNTBLANK(Q25:Q25)=1),"ncr",IF(Q25&gt;Q26,"W",IF(Q25=Q26,"D","L")))</f>
        <v>L</v>
      </c>
      <c r="T25" s="17">
        <v>181</v>
      </c>
      <c r="U25" s="18">
        <f>T27</f>
        <v>172</v>
      </c>
      <c r="V25" s="18" t="str">
        <f>IF((COUNTBLANK(T25:T25)=1),"ncr",IF(T25&gt;T27,"W",IF(T25=T27,"D","L")))</f>
        <v>W</v>
      </c>
      <c r="W25" s="17">
        <v>170</v>
      </c>
      <c r="X25" s="18">
        <f>W28</f>
        <v>175</v>
      </c>
      <c r="Y25" s="18" t="str">
        <f>IF((COUNTBLANK(W25:W25)=1),"ncr",IF(W25&gt;W28,"W",IF(W25=W28,"D","L")))</f>
        <v>L</v>
      </c>
      <c r="Z25" s="17">
        <v>178</v>
      </c>
      <c r="AA25" s="18">
        <f>Z29</f>
        <v>163</v>
      </c>
      <c r="AB25" s="18" t="str">
        <f>IF((COUNTBLANK(Z25:Z25)=1),"ncr",IF(Z25&gt;Z29,"W",IF(Z25=Z29,"D","L")))</f>
        <v>W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9</v>
      </c>
      <c r="AI25" s="18">
        <f aca="true" t="shared" si="16" ref="AI25:AI30">COUNTIF(A25:AE25,"W")</f>
        <v>6</v>
      </c>
      <c r="AJ25" s="18">
        <f aca="true" t="shared" si="17" ref="AJ25:AJ30">COUNTIF(B25:AE25,"D")</f>
        <v>0</v>
      </c>
      <c r="AK25" s="18">
        <f aca="true" t="shared" si="18" ref="AK25:AK30">COUNTIF(A25:AE25,"L")</f>
        <v>3</v>
      </c>
      <c r="AL25" s="18">
        <f aca="true" t="shared" si="19" ref="AL25:AL30">AI25*2+AJ25</f>
        <v>12</v>
      </c>
      <c r="AM25" s="18">
        <f aca="true" t="shared" si="20" ref="AM25:AM30">SUM(B25,E25,H25,K25,N25,Q25,T25,W25,Z25,AC25)</f>
        <v>1606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>
        <v>182</v>
      </c>
      <c r="R26" s="18">
        <f>Q25</f>
        <v>170</v>
      </c>
      <c r="S26" s="18" t="str">
        <f>IF((COUNTBLANK(Q26:Q26)=1),"ncr",IF(Q26&gt;Q25,"W",IF(Q26=Q25,"D","L")))</f>
        <v>W</v>
      </c>
      <c r="T26" s="17">
        <v>186</v>
      </c>
      <c r="U26" s="18">
        <f>T29</f>
        <v>159</v>
      </c>
      <c r="V26" s="18" t="str">
        <f>IF((COUNTBLANK(T26:T26)=1),"ncr",IF(T26&gt;T29,"W",IF(T26=T29,"D","L")))</f>
        <v>W</v>
      </c>
      <c r="W26" s="17">
        <v>188</v>
      </c>
      <c r="X26" s="18">
        <f>W27</f>
        <v>170</v>
      </c>
      <c r="Y26" s="18" t="str">
        <f>IF((COUNTBLANK(W26:W26)=1),"ncr",IF(W26&gt;W27,"W",IF(W26=W27,"D","L")))</f>
        <v>W</v>
      </c>
      <c r="Z26" s="17">
        <v>182</v>
      </c>
      <c r="AA26" s="18">
        <f>Z30</f>
        <v>175</v>
      </c>
      <c r="AB26" s="18" t="str">
        <f>IF((COUNTBLANK(Z26:Z26)=1),"ncr",IF(Z26&gt;Z30,"W",IF(Z26=Z30,"D","L")))</f>
        <v>W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9</v>
      </c>
      <c r="AI26" s="18">
        <f t="shared" si="16"/>
        <v>8</v>
      </c>
      <c r="AJ26" s="18">
        <f t="shared" si="17"/>
        <v>0</v>
      </c>
      <c r="AK26" s="18">
        <f t="shared" si="18"/>
        <v>1</v>
      </c>
      <c r="AL26" s="18">
        <f t="shared" si="19"/>
        <v>16</v>
      </c>
      <c r="AM26" s="18">
        <f t="shared" si="20"/>
        <v>1651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>
        <v>178</v>
      </c>
      <c r="R27" s="18">
        <f>Q30</f>
        <v>177</v>
      </c>
      <c r="S27" s="18" t="str">
        <f>IF((COUNTBLANK(Q27:Q27)=1),"ncr",IF(Q27&gt;Q30,"W",IF(Q27=Q30,"D","L")))</f>
        <v>W</v>
      </c>
      <c r="T27" s="17">
        <v>172</v>
      </c>
      <c r="U27" s="18">
        <f>T25</f>
        <v>181</v>
      </c>
      <c r="V27" s="18" t="str">
        <f>IF((COUNTBLANK(T27:T27)=1),"ncr",IF(T27&gt;T25,"W",IF(T27=T25,"D","L")))</f>
        <v>L</v>
      </c>
      <c r="W27" s="17">
        <v>170</v>
      </c>
      <c r="X27" s="18">
        <f>W26</f>
        <v>188</v>
      </c>
      <c r="Y27" s="18" t="str">
        <f>IF((COUNTBLANK(W27:W27)=1),"ncr",IF(W27&gt;W26,"W",IF(W27=W26,"D","L")))</f>
        <v>L</v>
      </c>
      <c r="Z27" s="17">
        <v>180</v>
      </c>
      <c r="AA27" s="18">
        <f>Z28</f>
        <v>170</v>
      </c>
      <c r="AB27" s="18" t="str">
        <f>IF((COUNTBLANK(Z27:Z27)=1),"ncr",IF(Z27&gt;Z28,"W",IF(Z27=Z28,"D","L")))</f>
        <v>W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9</v>
      </c>
      <c r="AI27" s="18">
        <f t="shared" si="16"/>
        <v>4</v>
      </c>
      <c r="AJ27" s="18">
        <f t="shared" si="17"/>
        <v>0</v>
      </c>
      <c r="AK27" s="18">
        <f t="shared" si="18"/>
        <v>5</v>
      </c>
      <c r="AL27" s="18">
        <f t="shared" si="19"/>
        <v>8</v>
      </c>
      <c r="AM27" s="18">
        <f t="shared" si="20"/>
        <v>1555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>
        <v>169</v>
      </c>
      <c r="R28" s="18">
        <f>Q29</f>
        <v>169</v>
      </c>
      <c r="S28" s="18" t="str">
        <f>IF((COUNTBLANK(Q28:Q28)=1),"ncr",IF(Q28&gt;Q29,"W",IF(Q28=Q29,"D","L")))</f>
        <v>D</v>
      </c>
      <c r="T28" s="17">
        <v>168</v>
      </c>
      <c r="U28" s="18">
        <f>T30</f>
        <v>180</v>
      </c>
      <c r="V28" s="18" t="str">
        <f>IF((COUNTBLANK(T28:T28)=1),"ncr",IF(T28&gt;T30,"W",IF(T28=T30,"D","L")))</f>
        <v>L</v>
      </c>
      <c r="W28" s="17">
        <v>175</v>
      </c>
      <c r="X28" s="18">
        <f>W25</f>
        <v>170</v>
      </c>
      <c r="Y28" s="18" t="str">
        <f>IF((COUNTBLANK(W28:W28)=1),"ncr",IF(W28&gt;W25,"W",IF(W28=W25,"D","L")))</f>
        <v>W</v>
      </c>
      <c r="Z28" s="17">
        <v>170</v>
      </c>
      <c r="AA28" s="18">
        <f>Z27</f>
        <v>180</v>
      </c>
      <c r="AB28" s="18" t="str">
        <f>IF((COUNTBLANK(Z28:Z28)=1),"ncr",IF(Z28&gt;Z27,"W",IF(Z28=Z27,"D","L")))</f>
        <v>L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9</v>
      </c>
      <c r="AI28" s="18">
        <f t="shared" si="16"/>
        <v>2</v>
      </c>
      <c r="AJ28" s="18">
        <f t="shared" si="17"/>
        <v>1</v>
      </c>
      <c r="AK28" s="18">
        <f t="shared" si="18"/>
        <v>6</v>
      </c>
      <c r="AL28" s="18">
        <f t="shared" si="19"/>
        <v>5</v>
      </c>
      <c r="AM28" s="18">
        <f t="shared" si="20"/>
        <v>1505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>
        <v>169</v>
      </c>
      <c r="R29" s="18">
        <f>Q28</f>
        <v>169</v>
      </c>
      <c r="S29" s="18" t="str">
        <f>IF((COUNTBLANK(Q29:Q29)=1),"ncr",IF(Q29&gt;Q28,"W",IF(Q29=Q28,"D","L")))</f>
        <v>D</v>
      </c>
      <c r="T29" s="17">
        <v>159</v>
      </c>
      <c r="U29" s="18">
        <f>T26</f>
        <v>186</v>
      </c>
      <c r="V29" s="18" t="str">
        <f>IF((COUNTBLANK(T29:T29)=1),"ncr",IF(T29&gt;T26,"W",IF(T29=T26,"D","L")))</f>
        <v>L</v>
      </c>
      <c r="W29" s="17">
        <v>163</v>
      </c>
      <c r="X29" s="18">
        <f>W30</f>
        <v>176</v>
      </c>
      <c r="Y29" s="18" t="str">
        <f>IF((COUNTBLANK(W29:W29)=1),"ncr",IF(W29&gt;W30,"W",IF(W29=W30,"D","L")))</f>
        <v>L</v>
      </c>
      <c r="Z29" s="17">
        <v>163</v>
      </c>
      <c r="AA29" s="18">
        <f>Z25</f>
        <v>178</v>
      </c>
      <c r="AB29" s="18" t="str">
        <f>IF((COUNTBLANK(Z29:Z29)=1),"ncr",IF(Z29&gt;Z25,"W",IF(Z29=Z25,"D","L")))</f>
        <v>L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9</v>
      </c>
      <c r="AI29" s="18">
        <f t="shared" si="16"/>
        <v>0</v>
      </c>
      <c r="AJ29" s="18">
        <f t="shared" si="17"/>
        <v>1</v>
      </c>
      <c r="AK29" s="18">
        <f t="shared" si="18"/>
        <v>8</v>
      </c>
      <c r="AL29" s="18">
        <f t="shared" si="19"/>
        <v>1</v>
      </c>
      <c r="AM29" s="18">
        <f t="shared" si="20"/>
        <v>1473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>
        <v>177</v>
      </c>
      <c r="R30" s="18">
        <f>Q27</f>
        <v>178</v>
      </c>
      <c r="S30" s="18" t="str">
        <f>IF((COUNTBLANK(Q30:Q30)=1),"ncr",IF(Q30&gt;Q27,"W",IF(Q30=Q27,"D","L")))</f>
        <v>L</v>
      </c>
      <c r="T30" s="17">
        <v>180</v>
      </c>
      <c r="U30" s="18">
        <f>T28</f>
        <v>168</v>
      </c>
      <c r="V30" s="18" t="str">
        <f>IF((COUNTBLANK(T30:T30)=1),"ncr",IF(T30&gt;T28,"W",IF(T30=T28,"D","L")))</f>
        <v>W</v>
      </c>
      <c r="W30" s="17">
        <v>176</v>
      </c>
      <c r="X30" s="18">
        <f>W29</f>
        <v>163</v>
      </c>
      <c r="Y30" s="18" t="str">
        <f>IF((COUNTBLANK(W30:W30)=1),"ncr",IF(W30&gt;W29,"W",IF(W30=W39,"D","L")))</f>
        <v>W</v>
      </c>
      <c r="Z30" s="17">
        <v>175</v>
      </c>
      <c r="AA30" s="18">
        <f>Z26</f>
        <v>182</v>
      </c>
      <c r="AB30" s="18" t="str">
        <f>IF((COUNTBLANK(Z30:Z30)=1),"ncr",IF(Z30&gt;Z26,"W",IF(Z30=Z26,"D","L")))</f>
        <v>L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9</v>
      </c>
      <c r="AI30" s="18">
        <f t="shared" si="16"/>
        <v>6</v>
      </c>
      <c r="AJ30" s="18">
        <f t="shared" si="17"/>
        <v>0</v>
      </c>
      <c r="AK30" s="18">
        <f t="shared" si="18"/>
        <v>3</v>
      </c>
      <c r="AL30" s="18">
        <f t="shared" si="19"/>
        <v>12</v>
      </c>
      <c r="AM30" s="18">
        <f t="shared" si="20"/>
        <v>1600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8">
        <v>43387</v>
      </c>
      <c r="D33" s="59"/>
      <c r="E33" s="35" t="s">
        <v>19</v>
      </c>
      <c r="F33" s="58">
        <v>43401</v>
      </c>
      <c r="G33" s="59"/>
      <c r="H33" s="35" t="s">
        <v>20</v>
      </c>
      <c r="I33" s="58">
        <v>43415</v>
      </c>
      <c r="J33" s="59"/>
      <c r="K33" s="35" t="s">
        <v>21</v>
      </c>
      <c r="L33" s="58">
        <v>43429</v>
      </c>
      <c r="M33" s="59"/>
      <c r="N33" s="35" t="s">
        <v>22</v>
      </c>
      <c r="O33" s="58">
        <v>43443</v>
      </c>
      <c r="P33" s="59"/>
      <c r="Q33" s="35" t="s">
        <v>23</v>
      </c>
      <c r="R33" s="58">
        <v>43457</v>
      </c>
      <c r="S33" s="59"/>
      <c r="T33" s="35" t="s">
        <v>24</v>
      </c>
      <c r="U33" s="58">
        <v>43471</v>
      </c>
      <c r="V33" s="59"/>
      <c r="W33" s="35" t="s">
        <v>25</v>
      </c>
      <c r="X33" s="58">
        <v>43485</v>
      </c>
      <c r="Y33" s="59"/>
      <c r="Z33" s="35" t="s">
        <v>26</v>
      </c>
      <c r="AA33" s="58">
        <v>43499</v>
      </c>
      <c r="AB33" s="59"/>
      <c r="AC33" s="34" t="s">
        <v>27</v>
      </c>
      <c r="AD33" s="58">
        <v>43513</v>
      </c>
      <c r="AE33" s="59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>
        <v>164</v>
      </c>
      <c r="R35" s="18">
        <f>Q36</f>
        <v>171</v>
      </c>
      <c r="S35" s="18" t="str">
        <f>IF((COUNTBLANK(Q35:Q35)=1),"ncr",IF(Q35&gt;Q36,"W",IF(Q35=Q36,"D","L")))</f>
        <v>L</v>
      </c>
      <c r="T35" s="17">
        <v>178</v>
      </c>
      <c r="U35" s="18">
        <f>T37</f>
        <v>165</v>
      </c>
      <c r="V35" s="18" t="str">
        <f>IF((COUNTBLANK(T35:T35)=1),"ncr",IF(T35&gt;T37,"W",IF(T35=T37,"D","L")))</f>
        <v>W</v>
      </c>
      <c r="W35" s="17">
        <v>172</v>
      </c>
      <c r="X35" s="18">
        <f>W38</f>
        <v>173</v>
      </c>
      <c r="Y35" s="18" t="str">
        <f>IF((COUNTBLANK(W35:W35)=1),"ncr",IF(W35&gt;W38,"W",IF(W35=W38,"D","L")))</f>
        <v>L</v>
      </c>
      <c r="Z35" s="17">
        <v>178</v>
      </c>
      <c r="AA35" s="18">
        <f>Z39</f>
        <v>158</v>
      </c>
      <c r="AB35" s="18" t="str">
        <f>IF((COUNTBLANK(Z35:Z35)=1),"ncr",IF(Z35&gt;Z39,"W",IF(Z35=Z39,"D","L")))</f>
        <v>W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9</v>
      </c>
      <c r="AI35" s="18">
        <f aca="true" t="shared" si="23" ref="AI35:AI40">COUNTIF(A35:AE35,"W")</f>
        <v>4</v>
      </c>
      <c r="AJ35" s="18">
        <f aca="true" t="shared" si="24" ref="AJ35:AJ40">COUNTIF(B35:AE35,"D")</f>
        <v>0</v>
      </c>
      <c r="AK35" s="18">
        <f aca="true" t="shared" si="25" ref="AK35:AK40">COUNTIF(A35:AE35,"L")</f>
        <v>5</v>
      </c>
      <c r="AL35" s="18">
        <f aca="true" t="shared" si="26" ref="AL35:AL40">AI35*2+AJ35</f>
        <v>8</v>
      </c>
      <c r="AM35" s="18">
        <f aca="true" t="shared" si="27" ref="AM35:AM40">SUM(B35,E35,H35,K35,N35,Q35,T35,W35,Z35,AC35)</f>
        <v>1534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>
        <v>171</v>
      </c>
      <c r="R36" s="18">
        <f>Q35</f>
        <v>164</v>
      </c>
      <c r="S36" s="18" t="str">
        <f>IF((COUNTBLANK(Q36:Q36)=1),"ncr",IF(Q36&gt;Q35,"W",IF(Q36=Q35,"D","L")))</f>
        <v>W</v>
      </c>
      <c r="T36" s="17">
        <v>175</v>
      </c>
      <c r="U36" s="18">
        <f>T39</f>
        <v>175</v>
      </c>
      <c r="V36" s="18" t="str">
        <f>IF((COUNTBLANK(T36:T36)=1),"ncr",IF(T36&gt;T39,"W",IF(T36=T39,"D","L")))</f>
        <v>D</v>
      </c>
      <c r="W36" s="17">
        <v>178</v>
      </c>
      <c r="X36" s="18">
        <f>W37</f>
        <v>164</v>
      </c>
      <c r="Y36" s="18" t="str">
        <f>IF((COUNTBLANK(W36:W36)=1),"ncr",IF(W36&gt;W37,"W",IF(W36=W37,"D","L")))</f>
        <v>W</v>
      </c>
      <c r="Z36" s="17">
        <v>169</v>
      </c>
      <c r="AA36" s="18">
        <f>Z40</f>
        <v>163</v>
      </c>
      <c r="AB36" s="18" t="str">
        <f>IF((COUNTBLANK(Z36:Z36)=1),"ncr",IF(Z36&gt;Z40,"W",IF(Z36=Z40,"D","L")))</f>
        <v>W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9</v>
      </c>
      <c r="AI36" s="18">
        <f t="shared" si="23"/>
        <v>5</v>
      </c>
      <c r="AJ36" s="18">
        <f t="shared" si="24"/>
        <v>2</v>
      </c>
      <c r="AK36" s="18">
        <f t="shared" si="25"/>
        <v>2</v>
      </c>
      <c r="AL36" s="18">
        <f t="shared" si="26"/>
        <v>12</v>
      </c>
      <c r="AM36" s="18">
        <f t="shared" si="27"/>
        <v>1504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>
        <v>159</v>
      </c>
      <c r="R37" s="18">
        <f>Q40</f>
        <v>161</v>
      </c>
      <c r="S37" s="18" t="str">
        <f>IF((COUNTBLANK(Q37:Q37)=1),"ncr",IF(Q37&gt;Q40,"W",IF(Q37=Q40,"D","L")))</f>
        <v>L</v>
      </c>
      <c r="T37" s="17">
        <v>165</v>
      </c>
      <c r="U37" s="18">
        <f>T35</f>
        <v>178</v>
      </c>
      <c r="V37" s="18" t="str">
        <f>IF((COUNTBLANK(T37:T37)=1),"ncr",IF(T37&gt;T35,"W",IF(T37=T35,"D","L")))</f>
        <v>L</v>
      </c>
      <c r="W37" s="17">
        <v>164</v>
      </c>
      <c r="X37" s="18">
        <f>W36</f>
        <v>178</v>
      </c>
      <c r="Y37" s="18" t="str">
        <f>IF((COUNTBLANK(W37:W37)=1),"ncr",IF(W37&gt;W36,"W",IF(W37=W36,"D","L")))</f>
        <v>L</v>
      </c>
      <c r="Z37" s="17">
        <v>172</v>
      </c>
      <c r="AA37" s="18">
        <f>Z38</f>
        <v>170</v>
      </c>
      <c r="AB37" s="18" t="str">
        <f>IF((COUNTBLANK(Z37:Z37)=1),"ncr",IF(Z37&gt;Z38,"W",IF(Z37=Z38,"D","L")))</f>
        <v>W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9</v>
      </c>
      <c r="AI37" s="18">
        <f t="shared" si="23"/>
        <v>6</v>
      </c>
      <c r="AJ37" s="18">
        <f t="shared" si="24"/>
        <v>0</v>
      </c>
      <c r="AK37" s="18">
        <f t="shared" si="25"/>
        <v>3</v>
      </c>
      <c r="AL37" s="18">
        <f t="shared" si="26"/>
        <v>12</v>
      </c>
      <c r="AM37" s="18">
        <f t="shared" si="27"/>
        <v>1508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>
        <v>161</v>
      </c>
      <c r="R38" s="18">
        <f>Q39</f>
        <v>148</v>
      </c>
      <c r="S38" s="18" t="str">
        <f>IF((COUNTBLANK(Q38:Q38)=1),"ncr",IF(Q38&gt;Q39,"W",IF(Q38=Q39,"D","L")))</f>
        <v>W</v>
      </c>
      <c r="T38" s="17">
        <v>168</v>
      </c>
      <c r="U38" s="18">
        <f>T40</f>
        <v>162</v>
      </c>
      <c r="V38" s="18" t="str">
        <f>IF((COUNTBLANK(T38:T38)=1),"ncr",IF(T38&gt;T40,"W",IF(T38=T40,"D","L")))</f>
        <v>W</v>
      </c>
      <c r="W38" s="17">
        <v>173</v>
      </c>
      <c r="X38" s="18">
        <f>W35</f>
        <v>172</v>
      </c>
      <c r="Y38" s="18" t="str">
        <f>IF((COUNTBLANK(W38:W38)=1),"ncr",IF(W38&gt;W35,"W",IF(W38=W35,"D","L")))</f>
        <v>W</v>
      </c>
      <c r="Z38" s="17">
        <v>170</v>
      </c>
      <c r="AA38" s="18">
        <f>Z37</f>
        <v>172</v>
      </c>
      <c r="AB38" s="18" t="str">
        <f>IF((COUNTBLANK(Z38:Z38)=1),"ncr",IF(Z38&gt;Z37,"W",IF(Z38=Z37,"D","L")))</f>
        <v>L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9</v>
      </c>
      <c r="AI38" s="18">
        <f t="shared" si="23"/>
        <v>6</v>
      </c>
      <c r="AJ38" s="18">
        <f t="shared" si="24"/>
        <v>0</v>
      </c>
      <c r="AK38" s="18">
        <f t="shared" si="25"/>
        <v>3</v>
      </c>
      <c r="AL38" s="18">
        <f t="shared" si="26"/>
        <v>12</v>
      </c>
      <c r="AM38" s="18">
        <f t="shared" si="27"/>
        <v>1524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>
        <v>148</v>
      </c>
      <c r="R39" s="18">
        <f>Q38</f>
        <v>161</v>
      </c>
      <c r="S39" s="18" t="str">
        <f>IF((COUNTBLANK(Q39:Q39)=1),"ncr",IF(Q39&gt;Q38,"W",IF(Q39=Q38,"D","L")))</f>
        <v>L</v>
      </c>
      <c r="T39" s="17">
        <v>175</v>
      </c>
      <c r="U39" s="18">
        <f>T36</f>
        <v>175</v>
      </c>
      <c r="V39" s="18" t="str">
        <f>IF((COUNTBLANK(T39:T39)=1),"ncr",IF(T39&gt;T36,"W",IF(T39=T36,"D","L")))</f>
        <v>D</v>
      </c>
      <c r="W39" s="17">
        <v>161</v>
      </c>
      <c r="X39" s="18">
        <f>W40</f>
        <v>168</v>
      </c>
      <c r="Y39" s="18" t="str">
        <f>IF((COUNTBLANK(W39:W39)=1),"ncr",IF(W39&gt;W40,"W",IF(W39=W40,"D","L")))</f>
        <v>L</v>
      </c>
      <c r="Z39" s="17">
        <v>158</v>
      </c>
      <c r="AA39" s="18">
        <f>Z35</f>
        <v>178</v>
      </c>
      <c r="AB39" s="18" t="str">
        <f>IF((COUNTBLANK(Z39:Z39)=1),"ncr",IF(Z39&gt;Z35,"W",IF(Z39=Z35,"D","L")))</f>
        <v>L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9</v>
      </c>
      <c r="AI39" s="18">
        <f t="shared" si="23"/>
        <v>2</v>
      </c>
      <c r="AJ39" s="18">
        <f t="shared" si="24"/>
        <v>1</v>
      </c>
      <c r="AK39" s="18">
        <f t="shared" si="25"/>
        <v>6</v>
      </c>
      <c r="AL39" s="18">
        <f t="shared" si="26"/>
        <v>5</v>
      </c>
      <c r="AM39" s="18">
        <f t="shared" si="27"/>
        <v>1468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>
        <v>161</v>
      </c>
      <c r="R40" s="18">
        <f>Q37</f>
        <v>159</v>
      </c>
      <c r="S40" s="18" t="str">
        <f>IF((COUNTBLANK(Q40:Q40)=1),"ncr",IF(Q40&gt;Q37,"W",IF(Q40=Q37,"D","L")))</f>
        <v>W</v>
      </c>
      <c r="T40" s="17">
        <v>162</v>
      </c>
      <c r="U40" s="18">
        <f>T38</f>
        <v>168</v>
      </c>
      <c r="V40" s="18" t="str">
        <f>IF((COUNTBLANK(T40:T40)=1),"ncr",IF(T40&gt;T38,"W",IF(T40=T38,"D","L")))</f>
        <v>L</v>
      </c>
      <c r="W40" s="17">
        <v>168</v>
      </c>
      <c r="X40" s="18">
        <f>W39</f>
        <v>161</v>
      </c>
      <c r="Y40" s="18" t="str">
        <f>IF((COUNTBLANK(W40:W40)=1),"ncr",IF(W40&gt;W39,"W",IF(W40=W49,"D","L")))</f>
        <v>W</v>
      </c>
      <c r="Z40" s="17">
        <v>163</v>
      </c>
      <c r="AA40" s="18">
        <f>Z36</f>
        <v>169</v>
      </c>
      <c r="AB40" s="18" t="str">
        <f>IF((COUNTBLANK(Z40:Z40)=1),"ncr",IF(Z40&gt;Z36,"W",IF(Z40=Z36,"D","L")))</f>
        <v>L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9</v>
      </c>
      <c r="AI40" s="18">
        <f t="shared" si="23"/>
        <v>2</v>
      </c>
      <c r="AJ40" s="18">
        <f t="shared" si="24"/>
        <v>1</v>
      </c>
      <c r="AK40" s="18">
        <f t="shared" si="25"/>
        <v>6</v>
      </c>
      <c r="AL40" s="18">
        <f t="shared" si="26"/>
        <v>5</v>
      </c>
      <c r="AM40" s="18">
        <f t="shared" si="27"/>
        <v>1429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8">
        <v>43387</v>
      </c>
      <c r="D43" s="59"/>
      <c r="E43" s="35" t="s">
        <v>19</v>
      </c>
      <c r="F43" s="58">
        <v>43401</v>
      </c>
      <c r="G43" s="59"/>
      <c r="H43" s="35" t="s">
        <v>20</v>
      </c>
      <c r="I43" s="58">
        <v>43415</v>
      </c>
      <c r="J43" s="59"/>
      <c r="K43" s="35" t="s">
        <v>21</v>
      </c>
      <c r="L43" s="58">
        <v>43429</v>
      </c>
      <c r="M43" s="59"/>
      <c r="N43" s="35" t="s">
        <v>22</v>
      </c>
      <c r="O43" s="58">
        <v>43443</v>
      </c>
      <c r="P43" s="59"/>
      <c r="Q43" s="35" t="s">
        <v>23</v>
      </c>
      <c r="R43" s="58">
        <v>43457</v>
      </c>
      <c r="S43" s="59"/>
      <c r="T43" s="35" t="s">
        <v>24</v>
      </c>
      <c r="U43" s="58">
        <v>43471</v>
      </c>
      <c r="V43" s="59"/>
      <c r="W43" s="35" t="s">
        <v>25</v>
      </c>
      <c r="X43" s="58">
        <v>43485</v>
      </c>
      <c r="Y43" s="59"/>
      <c r="Z43" s="35" t="s">
        <v>26</v>
      </c>
      <c r="AA43" s="58">
        <v>43499</v>
      </c>
      <c r="AB43" s="59"/>
      <c r="AC43" s="34" t="s">
        <v>27</v>
      </c>
      <c r="AD43" s="58">
        <v>43513</v>
      </c>
      <c r="AE43" s="59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>
        <v>176</v>
      </c>
      <c r="R45" s="18">
        <f>Q46</f>
        <v>163</v>
      </c>
      <c r="S45" s="18" t="str">
        <f>IF((COUNTBLANK(Q45:Q45)=1),"ncr",IF(Q45&gt;Q46,"W",IF(Q45=Q46,"D","L")))</f>
        <v>W</v>
      </c>
      <c r="T45" s="17">
        <v>173</v>
      </c>
      <c r="U45" s="18">
        <f>T47</f>
        <v>151</v>
      </c>
      <c r="V45" s="18" t="str">
        <f>IF((COUNTBLANK(T45:T45)=1),"ncr",IF(T45&gt;T47,"W",IF(T45=T47,"D","L")))</f>
        <v>W</v>
      </c>
      <c r="W45" s="17">
        <v>174</v>
      </c>
      <c r="X45" s="18">
        <f>W48</f>
        <v>160</v>
      </c>
      <c r="Y45" s="18" t="str">
        <f>IF((COUNTBLANK(W45:W45)=1),"ncr",IF(W45&gt;W48,"W",IF(W45=W48,"D","L")))</f>
        <v>W</v>
      </c>
      <c r="Z45" s="17">
        <v>179</v>
      </c>
      <c r="AA45" s="18">
        <f>Z49</f>
        <v>154</v>
      </c>
      <c r="AB45" s="18" t="str">
        <f>IF((COUNTBLANK(Z45:Z45)=1),"ncr",IF(Z45&gt;Z49,"W",IF(Z45=Z49,"D","L")))</f>
        <v>W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9</v>
      </c>
      <c r="AI45" s="18">
        <f aca="true" t="shared" si="30" ref="AI45:AI50">COUNTIF(A45:AE45,"W")</f>
        <v>6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13</v>
      </c>
      <c r="AM45" s="18">
        <f aca="true" t="shared" si="34" ref="AM45:AM50">SUM(B45,E45,H45,K45,N45,Q45,T45,W45,Z45,AC45)</f>
        <v>1533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>
        <v>163</v>
      </c>
      <c r="R46" s="18">
        <f>Q45</f>
        <v>176</v>
      </c>
      <c r="S46" s="18" t="str">
        <f>IF((COUNTBLANK(Q46:Q46)=1),"ncr",IF(Q46&gt;Q45,"W",IF(Q46=Q45,"D","L")))</f>
        <v>L</v>
      </c>
      <c r="T46" s="17">
        <v>157</v>
      </c>
      <c r="U46" s="18">
        <f>T49</f>
        <v>155</v>
      </c>
      <c r="V46" s="18" t="str">
        <f>IF((COUNTBLANK(T46:T46)=1),"ncr",IF(T46&gt;T49,"W",IF(T46=T49,"D","L")))</f>
        <v>W</v>
      </c>
      <c r="W46" s="17">
        <v>154</v>
      </c>
      <c r="X46" s="18">
        <f>W47</f>
        <v>163</v>
      </c>
      <c r="Y46" s="18" t="str">
        <f>IF((COUNTBLANK(W46:W46)=1),"ncr",IF(W46&gt;W47,"W",IF(W46=W47,"D","L")))</f>
        <v>L</v>
      </c>
      <c r="Z46" s="17">
        <v>144</v>
      </c>
      <c r="AA46" s="18">
        <f>Z50</f>
        <v>160</v>
      </c>
      <c r="AB46" s="18" t="str">
        <f>IF((COUNTBLANK(Z46:Z46)=1),"ncr",IF(Z46&gt;Z50,"W",IF(Z46=Z50,"D","L")))</f>
        <v>L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9</v>
      </c>
      <c r="AI46" s="18">
        <f t="shared" si="30"/>
        <v>3</v>
      </c>
      <c r="AJ46" s="18">
        <f t="shared" si="31"/>
        <v>0</v>
      </c>
      <c r="AK46" s="18">
        <f t="shared" si="32"/>
        <v>6</v>
      </c>
      <c r="AL46" s="18">
        <f t="shared" si="33"/>
        <v>6</v>
      </c>
      <c r="AM46" s="18">
        <f t="shared" si="34"/>
        <v>1394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>
        <v>169</v>
      </c>
      <c r="R47" s="18">
        <f>Q50</f>
        <v>149</v>
      </c>
      <c r="S47" s="18" t="str">
        <f>IF((COUNTBLANK(Q47:Q47)=1),"ncr",IF(Q47&gt;Q50,"W",IF(Q47=Q50,"D","L")))</f>
        <v>W</v>
      </c>
      <c r="T47" s="17">
        <v>151</v>
      </c>
      <c r="U47" s="18">
        <f>T45</f>
        <v>173</v>
      </c>
      <c r="V47" s="18" t="str">
        <f>IF((COUNTBLANK(T47:T47)=1),"ncr",IF(T47&gt;T45,"W",IF(T47=T45,"D","L")))</f>
        <v>L</v>
      </c>
      <c r="W47" s="17">
        <v>163</v>
      </c>
      <c r="X47" s="18">
        <f>W46</f>
        <v>154</v>
      </c>
      <c r="Y47" s="18" t="str">
        <f>IF((COUNTBLANK(W47:W47)=1),"ncr",IF(W47&gt;W46,"W",IF(W47=W46,"D","L")))</f>
        <v>W</v>
      </c>
      <c r="Z47" s="17">
        <v>155</v>
      </c>
      <c r="AA47" s="18">
        <f>Z48</f>
        <v>161</v>
      </c>
      <c r="AB47" s="18" t="str">
        <f>IF((COUNTBLANK(Z47:Z47)=1),"ncr",IF(Z47&gt;Z48,"W",IF(Z47=Z48,"D","L")))</f>
        <v>L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9</v>
      </c>
      <c r="AI47" s="18">
        <f t="shared" si="30"/>
        <v>5</v>
      </c>
      <c r="AJ47" s="18">
        <f t="shared" si="31"/>
        <v>1</v>
      </c>
      <c r="AK47" s="18">
        <f t="shared" si="32"/>
        <v>3</v>
      </c>
      <c r="AL47" s="18">
        <f t="shared" si="33"/>
        <v>11</v>
      </c>
      <c r="AM47" s="18">
        <f t="shared" si="34"/>
        <v>1457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>
        <v>167</v>
      </c>
      <c r="R48" s="18">
        <f>Q49</f>
        <v>155</v>
      </c>
      <c r="S48" s="18" t="str">
        <f>IF((COUNTBLANK(Q48:Q48)=1),"ncr",IF(Q48&gt;Q49,"W",IF(Q48=Q49,"D","L")))</f>
        <v>W</v>
      </c>
      <c r="T48" s="17">
        <v>172</v>
      </c>
      <c r="U48" s="18">
        <f>T50</f>
        <v>145</v>
      </c>
      <c r="V48" s="18" t="str">
        <f>IF((COUNTBLANK(T48:T48)=1),"ncr",IF(T48&gt;T50,"W",IF(T48=T50,"D","L")))</f>
        <v>W</v>
      </c>
      <c r="W48" s="17">
        <v>160</v>
      </c>
      <c r="X48" s="18">
        <f>W45</f>
        <v>174</v>
      </c>
      <c r="Y48" s="18" t="str">
        <f>IF((COUNTBLANK(W48:W48)=1),"ncr",IF(W48&gt;W45,"W",IF(W48=W45,"D","L")))</f>
        <v>L</v>
      </c>
      <c r="Z48" s="17">
        <v>161</v>
      </c>
      <c r="AA48" s="18">
        <f>Z47</f>
        <v>155</v>
      </c>
      <c r="AB48" s="18" t="str">
        <f>IF((COUNTBLANK(Z48:Z48)=1),"ncr",IF(Z48&gt;Z47,"W",IF(Z48=Z47,"D","L")))</f>
        <v>W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9</v>
      </c>
      <c r="AI48" s="18">
        <f t="shared" si="30"/>
        <v>6</v>
      </c>
      <c r="AJ48" s="18">
        <f t="shared" si="31"/>
        <v>0</v>
      </c>
      <c r="AK48" s="18">
        <f t="shared" si="32"/>
        <v>3</v>
      </c>
      <c r="AL48" s="18">
        <f t="shared" si="33"/>
        <v>12</v>
      </c>
      <c r="AM48" s="18">
        <f t="shared" si="34"/>
        <v>1459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>
        <v>155</v>
      </c>
      <c r="R49" s="18">
        <f>Q48</f>
        <v>167</v>
      </c>
      <c r="S49" s="18" t="str">
        <f>IF((COUNTBLANK(Q49:Q49)=1),"ncr",IF(Q49&gt;Q48,"W",IF(Q49=Q48,"D","L")))</f>
        <v>L</v>
      </c>
      <c r="T49" s="17">
        <v>155</v>
      </c>
      <c r="U49" s="18">
        <f>T46</f>
        <v>157</v>
      </c>
      <c r="V49" s="18" t="str">
        <f>IF((COUNTBLANK(T49:T49)=1),"ncr",IF(T49&gt;T46,"W",IF(T49=T46,"D","L")))</f>
        <v>L</v>
      </c>
      <c r="W49" s="17">
        <v>151</v>
      </c>
      <c r="X49" s="18">
        <f>W50</f>
        <v>160</v>
      </c>
      <c r="Y49" s="18" t="str">
        <f>IF((COUNTBLANK(W49:W49)=1),"ncr",IF(W49&gt;W50,"W",IF(W49=W50,"D","L")))</f>
        <v>L</v>
      </c>
      <c r="Z49" s="17">
        <v>154</v>
      </c>
      <c r="AA49" s="18">
        <f>Z45</f>
        <v>179</v>
      </c>
      <c r="AB49" s="18" t="str">
        <f>IF((COUNTBLANK(Z49:Z49)=1),"ncr",IF(Z49&gt;Z45,"W",IF(Z49=Z45,"D","L")))</f>
        <v>L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9</v>
      </c>
      <c r="AI49" s="18">
        <f t="shared" si="30"/>
        <v>2</v>
      </c>
      <c r="AJ49" s="18">
        <f t="shared" si="31"/>
        <v>0</v>
      </c>
      <c r="AK49" s="18">
        <f t="shared" si="32"/>
        <v>7</v>
      </c>
      <c r="AL49" s="18">
        <f t="shared" si="33"/>
        <v>4</v>
      </c>
      <c r="AM49" s="18">
        <f t="shared" si="34"/>
        <v>1390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>
        <v>149</v>
      </c>
      <c r="R50" s="18">
        <f>Q47</f>
        <v>169</v>
      </c>
      <c r="S50" s="18" t="str">
        <f>IF((COUNTBLANK(Q50:Q50)=1),"ncr",IF(Q50&gt;Q47,"W",IF(Q50=Q47,"D","L")))</f>
        <v>L</v>
      </c>
      <c r="T50" s="17">
        <v>145</v>
      </c>
      <c r="U50" s="18">
        <f>T48</f>
        <v>172</v>
      </c>
      <c r="V50" s="18" t="str">
        <f>IF((COUNTBLANK(T50:T50)=1),"ncr",IF(T50&gt;T48,"W",IF(T50=T48,"D","L")))</f>
        <v>L</v>
      </c>
      <c r="W50" s="17">
        <v>160</v>
      </c>
      <c r="X50" s="18">
        <f>W49</f>
        <v>151</v>
      </c>
      <c r="Y50" s="18" t="str">
        <f>IF((COUNTBLANK(W50:W50)=1),"ncr",IF(W50&gt;W49,"W",IF(W50=W92,"D","L")))</f>
        <v>W</v>
      </c>
      <c r="Z50" s="17">
        <v>160</v>
      </c>
      <c r="AA50" s="18">
        <f>Z46</f>
        <v>144</v>
      </c>
      <c r="AB50" s="18" t="str">
        <f>IF((COUNTBLANK(Z50:Z50)=1),"ncr",IF(Z50&gt;Z46,"W",IF(Z50=Z46,"D","L")))</f>
        <v>W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9</v>
      </c>
      <c r="AI50" s="18">
        <f t="shared" si="30"/>
        <v>4</v>
      </c>
      <c r="AJ50" s="18">
        <f t="shared" si="31"/>
        <v>0</v>
      </c>
      <c r="AK50" s="18">
        <f t="shared" si="32"/>
        <v>5</v>
      </c>
      <c r="AL50" s="18">
        <f t="shared" si="33"/>
        <v>8</v>
      </c>
      <c r="AM50" s="18">
        <f t="shared" si="34"/>
        <v>1393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8">
        <v>43387</v>
      </c>
      <c r="D53" s="59"/>
      <c r="E53" s="35" t="s">
        <v>19</v>
      </c>
      <c r="F53" s="58">
        <v>43401</v>
      </c>
      <c r="G53" s="59"/>
      <c r="H53" s="35" t="s">
        <v>20</v>
      </c>
      <c r="I53" s="58">
        <v>43415</v>
      </c>
      <c r="J53" s="59"/>
      <c r="K53" s="35" t="s">
        <v>21</v>
      </c>
      <c r="L53" s="58">
        <v>43429</v>
      </c>
      <c r="M53" s="59"/>
      <c r="N53" s="35" t="s">
        <v>22</v>
      </c>
      <c r="O53" s="58">
        <v>43443</v>
      </c>
      <c r="P53" s="59"/>
      <c r="Q53" s="35" t="s">
        <v>23</v>
      </c>
      <c r="R53" s="58">
        <v>43457</v>
      </c>
      <c r="S53" s="59"/>
      <c r="T53" s="35" t="s">
        <v>24</v>
      </c>
      <c r="U53" s="58">
        <v>43471</v>
      </c>
      <c r="V53" s="59"/>
      <c r="W53" s="35" t="s">
        <v>25</v>
      </c>
      <c r="X53" s="58">
        <v>43485</v>
      </c>
      <c r="Y53" s="59"/>
      <c r="Z53" s="35" t="s">
        <v>26</v>
      </c>
      <c r="AA53" s="58">
        <v>43499</v>
      </c>
      <c r="AB53" s="59"/>
      <c r="AC53" s="34" t="s">
        <v>27</v>
      </c>
      <c r="AD53" s="58">
        <v>43513</v>
      </c>
      <c r="AE53" s="59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>
        <v>167</v>
      </c>
      <c r="R55" s="18">
        <f>Q56</f>
        <v>142</v>
      </c>
      <c r="S55" s="18" t="str">
        <f>IF((COUNTBLANK(Q55:Q55)=1),"ncr",IF(Q55&gt;Q56,"W",IF(Q55=Q56,"D","L")))</f>
        <v>W</v>
      </c>
      <c r="T55" s="17">
        <v>156</v>
      </c>
      <c r="U55" s="18">
        <f>T57</f>
        <v>156</v>
      </c>
      <c r="V55" s="18" t="str">
        <f>IF((COUNTBLANK(T55:T55)=1),"ncr",IF(T55&gt;T57,"W",IF(T55=T57,"D","L")))</f>
        <v>D</v>
      </c>
      <c r="W55" s="17">
        <v>145</v>
      </c>
      <c r="X55" s="18">
        <f>W58</f>
        <v>167</v>
      </c>
      <c r="Y55" s="18" t="str">
        <f>IF((COUNTBLANK(W55:W55)=1),"ncr",IF(W55&gt;W58,"W",IF(W55=W58,"D","L")))</f>
        <v>L</v>
      </c>
      <c r="Z55" s="17">
        <v>145</v>
      </c>
      <c r="AA55" s="18">
        <f>Z59</f>
        <v>0</v>
      </c>
      <c r="AB55" s="18" t="str">
        <f>IF((COUNTBLANK(Z55:Z55)=1),"ncr",IF(Z55&gt;Z59,"W",IF(Z55=Z59,"D","L")))</f>
        <v>W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9</v>
      </c>
      <c r="AI55" s="18">
        <f aca="true" t="shared" si="37" ref="AI55:AI60">COUNTIF(A55:AE55,"W")</f>
        <v>7</v>
      </c>
      <c r="AJ55" s="18">
        <f aca="true" t="shared" si="38" ref="AJ55:AJ60">COUNTIF(B55:AE55,"D")</f>
        <v>1</v>
      </c>
      <c r="AK55" s="18">
        <f aca="true" t="shared" si="39" ref="AK55:AK60">COUNTIF(A55:AE55,"L")</f>
        <v>1</v>
      </c>
      <c r="AL55" s="18">
        <f aca="true" t="shared" si="40" ref="AL55:AL60">AI55*2+AJ55</f>
        <v>15</v>
      </c>
      <c r="AM55" s="18">
        <f aca="true" t="shared" si="41" ref="AM55:AM60">SUM(B55,E55,H55,K55,N55,Q55,T55,W55,Z55,AC55)</f>
        <v>1391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0</v>
      </c>
      <c r="G56" s="18" t="str">
        <f>IF((COUNTBLANK(E56:E56)=1),"ncr",IF(E56&gt;E59,"W",IF(E56=E59,"D","L")))</f>
        <v>W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>
        <v>142</v>
      </c>
      <c r="R56" s="18">
        <f>Q55</f>
        <v>167</v>
      </c>
      <c r="S56" s="18" t="str">
        <f>IF((COUNTBLANK(Q56:Q56)=1),"ncr",IF(Q56&gt;Q55,"W",IF(Q56=Q55,"D","L")))</f>
        <v>L</v>
      </c>
      <c r="T56" s="17">
        <v>153</v>
      </c>
      <c r="U56" s="18">
        <f>T59</f>
        <v>0</v>
      </c>
      <c r="V56" s="18" t="str">
        <f>IF((COUNTBLANK(T56:T56)=1),"ncr",IF(T56&gt;T59,"W",IF(T56=T59,"D","L")))</f>
        <v>W</v>
      </c>
      <c r="W56" s="17">
        <v>151</v>
      </c>
      <c r="X56" s="18">
        <f>W57</f>
        <v>158</v>
      </c>
      <c r="Y56" s="18" t="str">
        <f>IF((COUNTBLANK(W56:W56)=1),"ncr",IF(W56&gt;W57,"W",IF(W56=W57,"D","L")))</f>
        <v>L</v>
      </c>
      <c r="Z56" s="17">
        <v>144</v>
      </c>
      <c r="AA56" s="18">
        <f>Z60</f>
        <v>0</v>
      </c>
      <c r="AB56" s="18" t="str">
        <f>IF((COUNTBLANK(Z56:Z56)=1),"ncr",IF(Z56&gt;Z60,"W",IF(Z56=Z60,"D","L")))</f>
        <v>W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9</v>
      </c>
      <c r="AI56" s="18">
        <f t="shared" si="37"/>
        <v>3</v>
      </c>
      <c r="AJ56" s="18">
        <f t="shared" si="38"/>
        <v>0</v>
      </c>
      <c r="AK56" s="18">
        <f t="shared" si="39"/>
        <v>6</v>
      </c>
      <c r="AL56" s="18">
        <f t="shared" si="40"/>
        <v>6</v>
      </c>
      <c r="AM56" s="18">
        <f t="shared" si="41"/>
        <v>1281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>
        <v>155</v>
      </c>
      <c r="R57" s="18">
        <f>Q60</f>
        <v>154</v>
      </c>
      <c r="S57" s="18" t="str">
        <f>IF((COUNTBLANK(Q57:Q57)=1),"ncr",IF(Q57&gt;Q60,"W",IF(Q57=Q60,"D","L")))</f>
        <v>W</v>
      </c>
      <c r="T57" s="17">
        <v>156</v>
      </c>
      <c r="U57" s="18">
        <f>T55</f>
        <v>156</v>
      </c>
      <c r="V57" s="18" t="str">
        <f>IF((COUNTBLANK(T57:T57)=1),"ncr",IF(T57&gt;T55,"W",IF(T57=T55,"D","L")))</f>
        <v>D</v>
      </c>
      <c r="W57" s="17">
        <v>158</v>
      </c>
      <c r="X57" s="18">
        <f>W56</f>
        <v>151</v>
      </c>
      <c r="Y57" s="18" t="str">
        <f>IF((COUNTBLANK(W57:W57)=1),"ncr",IF(W57&gt;W56,"W",IF(W57=W56,"D","L")))</f>
        <v>W</v>
      </c>
      <c r="Z57" s="17">
        <v>154</v>
      </c>
      <c r="AA57" s="18">
        <f>Z58</f>
        <v>137</v>
      </c>
      <c r="AB57" s="18" t="str">
        <f>IF((COUNTBLANK(Z57:Z57)=1),"ncr",IF(Z57&gt;Z58,"W",IF(Z57=Z58,"D","L")))</f>
        <v>W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9</v>
      </c>
      <c r="AI57" s="18">
        <f t="shared" si="37"/>
        <v>6</v>
      </c>
      <c r="AJ57" s="18">
        <f t="shared" si="38"/>
        <v>1</v>
      </c>
      <c r="AK57" s="18">
        <f t="shared" si="39"/>
        <v>2</v>
      </c>
      <c r="AL57" s="18">
        <f t="shared" si="40"/>
        <v>13</v>
      </c>
      <c r="AM57" s="18">
        <f t="shared" si="41"/>
        <v>1391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0</v>
      </c>
      <c r="D58" s="18" t="str">
        <f>IF((COUNTBLANK(B58:B58)=1),"ncr",IF(B58&gt;B59,"W",IF(B58=B59,"D","L")))</f>
        <v>W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>
        <v>160</v>
      </c>
      <c r="R58" s="18">
        <f>Q59</f>
        <v>0</v>
      </c>
      <c r="S58" s="18" t="str">
        <f>IF((COUNTBLANK(Q58:Q58)=1),"ncr",IF(Q58&gt;Q59,"W",IF(Q58=Q59,"D","L")))</f>
        <v>W</v>
      </c>
      <c r="T58" s="17">
        <v>169</v>
      </c>
      <c r="U58" s="18">
        <f>T60</f>
        <v>156</v>
      </c>
      <c r="V58" s="18" t="str">
        <f>IF((COUNTBLANK(T58:T58)=1),"ncr",IF(T58&gt;T60,"W",IF(T58=T60,"D","L")))</f>
        <v>W</v>
      </c>
      <c r="W58" s="17">
        <v>167</v>
      </c>
      <c r="X58" s="18">
        <f>W55</f>
        <v>145</v>
      </c>
      <c r="Y58" s="18" t="str">
        <f>IF((COUNTBLANK(W58:W58)=1),"ncr",IF(W58&gt;W55,"W",IF(W58=W55,"D","L")))</f>
        <v>W</v>
      </c>
      <c r="Z58" s="17">
        <v>137</v>
      </c>
      <c r="AA58" s="18">
        <f>Z57</f>
        <v>154</v>
      </c>
      <c r="AB58" s="18" t="str">
        <f>IF((COUNTBLANK(Z58:Z58)=1),"ncr",IF(Z58&gt;Z57,"W",IF(Z58=Z57,"D","L")))</f>
        <v>L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9</v>
      </c>
      <c r="AI58" s="18">
        <f t="shared" si="37"/>
        <v>6</v>
      </c>
      <c r="AJ58" s="18">
        <f t="shared" si="38"/>
        <v>0</v>
      </c>
      <c r="AK58" s="18">
        <f t="shared" si="39"/>
        <v>3</v>
      </c>
      <c r="AL58" s="18">
        <f t="shared" si="40"/>
        <v>12</v>
      </c>
      <c r="AM58" s="52">
        <f t="shared" si="41"/>
        <v>1360</v>
      </c>
      <c r="AN58" s="48"/>
      <c r="AO58" s="20"/>
      <c r="AY58" s="22"/>
    </row>
    <row r="59" spans="1:51" ht="12.75">
      <c r="A59" s="53" t="s">
        <v>73</v>
      </c>
      <c r="B59" s="17"/>
      <c r="C59" s="18">
        <f>B58</f>
        <v>141</v>
      </c>
      <c r="D59" s="18" t="str">
        <f>IF((COUNTBLANK(B59:B59)=1),"ncr",IF(B59&gt;B58,"W",IF(B59=B58,"D","L")))</f>
        <v>ncr</v>
      </c>
      <c r="E59" s="17"/>
      <c r="F59" s="18">
        <f>E56</f>
        <v>141</v>
      </c>
      <c r="G59" s="18" t="str">
        <f>IF((COUNTBLANK(E59:E59)=1),"ncr",IF(E59&gt;E56,"W",IF(E59=E56,"D","L")))</f>
        <v>ncr</v>
      </c>
      <c r="H59" s="17"/>
      <c r="I59" s="18">
        <f>H60</f>
        <v>161</v>
      </c>
      <c r="J59" s="18" t="str">
        <f>IF((COUNTBLANK(H59:H59)=1),"ncr",IF(H59&gt;H60,"W",IF(H59=H60,"D","L")))</f>
        <v>ncr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160</v>
      </c>
      <c r="S59" s="18" t="str">
        <f>IF((COUNTBLANK(Q59:Q59)=1),"ncr",IF(Q59&gt;Q58,"W",IF(Q59=Q58,"D","L")))</f>
        <v>ncr</v>
      </c>
      <c r="T59" s="17"/>
      <c r="U59" s="18">
        <f>T56</f>
        <v>153</v>
      </c>
      <c r="V59" s="18" t="str">
        <f>IF((COUNTBLANK(T59:T59)=1),"ncr",IF(T59&gt;T56,"W",IF(T59=T56,"D","L")))</f>
        <v>ncr</v>
      </c>
      <c r="W59" s="17"/>
      <c r="X59" s="18">
        <f>W60</f>
        <v>164</v>
      </c>
      <c r="Y59" s="18" t="str">
        <f>IF((COUNTBLANK(W59:W59)=1),"ncr",IF(W59&gt;W60,"W",IF(W59=W60,"D","L")))</f>
        <v>ncr</v>
      </c>
      <c r="Z59" s="17"/>
      <c r="AA59" s="18">
        <f>Z55</f>
        <v>145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53" t="str">
        <f t="shared" si="35"/>
        <v>N Cropper (F)</v>
      </c>
      <c r="AH59" s="18">
        <f t="shared" si="36"/>
        <v>0</v>
      </c>
      <c r="AI59" s="18">
        <f t="shared" si="37"/>
        <v>0</v>
      </c>
      <c r="AJ59" s="18">
        <f t="shared" si="38"/>
        <v>0</v>
      </c>
      <c r="AK59" s="18">
        <f t="shared" si="39"/>
        <v>0</v>
      </c>
      <c r="AL59" s="18">
        <f t="shared" si="40"/>
        <v>0</v>
      </c>
      <c r="AM59" s="18">
        <f t="shared" si="41"/>
        <v>0</v>
      </c>
      <c r="AN59" s="49" t="s">
        <v>84</v>
      </c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>
        <v>154</v>
      </c>
      <c r="R60" s="18">
        <f>Q57</f>
        <v>155</v>
      </c>
      <c r="S60" s="18" t="str">
        <f>IF((COUNTBLANK(Q60:Q60)=1),"ncr",IF(Q60&gt;Q57,"W",IF(Q60=Q57,"D","L")))</f>
        <v>L</v>
      </c>
      <c r="T60" s="17">
        <v>156</v>
      </c>
      <c r="U60" s="18">
        <f>T58</f>
        <v>169</v>
      </c>
      <c r="V60" s="18" t="str">
        <f>IF((COUNTBLANK(T60:T60)=1),"ncr",IF(T60&gt;T58,"W",IF(T60=T58,"D","L")))</f>
        <v>L</v>
      </c>
      <c r="W60" s="17">
        <v>164</v>
      </c>
      <c r="X60" s="18">
        <f>W59</f>
        <v>0</v>
      </c>
      <c r="Y60" s="18" t="str">
        <f>IF((COUNTBLANK(W60:W60)=1),"ncr",IF(W60&gt;W59,"W",IF(W60=W102,"D","L")))</f>
        <v>W</v>
      </c>
      <c r="Z60" s="17"/>
      <c r="AA60" s="18">
        <f>Z56</f>
        <v>144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8</v>
      </c>
      <c r="AI60" s="18">
        <f t="shared" si="37"/>
        <v>4</v>
      </c>
      <c r="AJ60" s="18">
        <f t="shared" si="38"/>
        <v>0</v>
      </c>
      <c r="AK60" s="18">
        <f t="shared" si="39"/>
        <v>4</v>
      </c>
      <c r="AL60" s="18">
        <f t="shared" si="40"/>
        <v>8</v>
      </c>
      <c r="AM60" s="18">
        <f t="shared" si="41"/>
        <v>1261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8">
        <v>43387</v>
      </c>
      <c r="D63" s="59"/>
      <c r="E63" s="35" t="s">
        <v>19</v>
      </c>
      <c r="F63" s="58">
        <v>43401</v>
      </c>
      <c r="G63" s="59"/>
      <c r="H63" s="35" t="s">
        <v>20</v>
      </c>
      <c r="I63" s="58">
        <v>43415</v>
      </c>
      <c r="J63" s="59"/>
      <c r="K63" s="35" t="s">
        <v>21</v>
      </c>
      <c r="L63" s="58">
        <v>43429</v>
      </c>
      <c r="M63" s="59"/>
      <c r="N63" s="35" t="s">
        <v>22</v>
      </c>
      <c r="O63" s="58">
        <v>43443</v>
      </c>
      <c r="P63" s="59"/>
      <c r="Q63" s="35" t="s">
        <v>23</v>
      </c>
      <c r="R63" s="58">
        <v>43457</v>
      </c>
      <c r="S63" s="59"/>
      <c r="T63" s="35" t="s">
        <v>24</v>
      </c>
      <c r="U63" s="58">
        <v>43471</v>
      </c>
      <c r="V63" s="59"/>
      <c r="W63" s="35" t="s">
        <v>25</v>
      </c>
      <c r="X63" s="58">
        <v>43485</v>
      </c>
      <c r="Y63" s="59"/>
      <c r="Z63" s="35" t="s">
        <v>26</v>
      </c>
      <c r="AA63" s="58">
        <v>43499</v>
      </c>
      <c r="AB63" s="59"/>
      <c r="AC63" s="34" t="s">
        <v>27</v>
      </c>
      <c r="AD63" s="58">
        <v>43513</v>
      </c>
      <c r="AE63" s="59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>
        <v>145</v>
      </c>
      <c r="R65" s="18">
        <f>Q66</f>
        <v>156</v>
      </c>
      <c r="S65" s="18" t="str">
        <f>IF((COUNTBLANK(Q65:Q65)=1),"ncr",IF(Q65&gt;Q66,"W",IF(Q65=Q66,"D","L")))</f>
        <v>L</v>
      </c>
      <c r="T65" s="17"/>
      <c r="U65" s="18">
        <f>T67</f>
        <v>129</v>
      </c>
      <c r="V65" s="18" t="str">
        <f>IF((COUNTBLANK(T65:T65)=1),"ncr",IF(T65&gt;T67,"W",IF(T65=T67,"D","L")))</f>
        <v>ncr</v>
      </c>
      <c r="W65" s="17"/>
      <c r="X65" s="18">
        <f>W68</f>
        <v>177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6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3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841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0</v>
      </c>
      <c r="G66" s="18" t="str">
        <f>IF((COUNTBLANK(E66:E66)=1),"ncr",IF(E66&gt;E69,"W",IF(E66=E69,"D","L")))</f>
        <v>W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>
        <v>156</v>
      </c>
      <c r="R66" s="18">
        <f>Q65</f>
        <v>145</v>
      </c>
      <c r="S66" s="18" t="str">
        <f>IF((COUNTBLANK(Q66:Q66)=1),"ncr",IF(Q66&gt;Q65,"W",IF(Q66=Q65,"D","L")))</f>
        <v>W</v>
      </c>
      <c r="T66" s="17">
        <v>167</v>
      </c>
      <c r="U66" s="18">
        <f>T69</f>
        <v>0</v>
      </c>
      <c r="V66" s="18" t="str">
        <f>IF((COUNTBLANK(T66:T66)=1),"ncr",IF(T66&gt;T69,"W",IF(T66=T69,"D","L")))</f>
        <v>W</v>
      </c>
      <c r="W66" s="17">
        <v>178</v>
      </c>
      <c r="X66" s="18">
        <f>W67</f>
        <v>142</v>
      </c>
      <c r="Y66" s="18" t="str">
        <f>IF((COUNTBLANK(W66:W66)=1),"ncr",IF(W66&gt;W67,"W",IF(W66=W67,"D","L")))</f>
        <v>W</v>
      </c>
      <c r="Z66" s="17">
        <v>159</v>
      </c>
      <c r="AA66" s="18">
        <f>Z70</f>
        <v>125</v>
      </c>
      <c r="AB66" s="18" t="str">
        <f>IF((COUNTBLANK(Z66:Z66)=1),"ncr",IF(Z66&gt;Z70,"W",IF(Z66=Z70,"D","L")))</f>
        <v>W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9</v>
      </c>
      <c r="AI66" s="18">
        <f t="shared" si="44"/>
        <v>8</v>
      </c>
      <c r="AJ66" s="18">
        <f t="shared" si="45"/>
        <v>0</v>
      </c>
      <c r="AK66" s="18">
        <f t="shared" si="46"/>
        <v>1</v>
      </c>
      <c r="AL66" s="18">
        <f t="shared" si="47"/>
        <v>16</v>
      </c>
      <c r="AM66" s="18">
        <f t="shared" si="48"/>
        <v>1459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>
        <v>138</v>
      </c>
      <c r="R67" s="18">
        <f>Q70</f>
        <v>139</v>
      </c>
      <c r="S67" s="18" t="str">
        <f>IF((COUNTBLANK(Q67:Q67)=1),"ncr",IF(Q67&gt;Q70,"W",IF(Q67=Q70,"D","L")))</f>
        <v>L</v>
      </c>
      <c r="T67" s="17">
        <v>129</v>
      </c>
      <c r="U67" s="18">
        <f>T65</f>
        <v>0</v>
      </c>
      <c r="V67" s="18" t="str">
        <f>IF((COUNTBLANK(T67:T67)=1),"ncr",IF(T67&gt;T65,"W",IF(T67=T65,"D","L")))</f>
        <v>W</v>
      </c>
      <c r="W67" s="17">
        <v>142</v>
      </c>
      <c r="X67" s="18">
        <f>W66</f>
        <v>178</v>
      </c>
      <c r="Y67" s="18" t="str">
        <f>IF((COUNTBLANK(W67:W67)=1),"ncr",IF(W67&gt;W66,"W",IF(W67=W66,"D","L")))</f>
        <v>L</v>
      </c>
      <c r="Z67" s="17">
        <v>142</v>
      </c>
      <c r="AA67" s="18">
        <f>Z68</f>
        <v>162</v>
      </c>
      <c r="AB67" s="18" t="str">
        <f>IF((COUNTBLANK(Z67:Z67)=1),"ncr",IF(Z67&gt;Z68,"W",IF(Z67=Z68,"D","L")))</f>
        <v>L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9</v>
      </c>
      <c r="AI67" s="18">
        <f t="shared" si="44"/>
        <v>3</v>
      </c>
      <c r="AJ67" s="18">
        <f t="shared" si="45"/>
        <v>0</v>
      </c>
      <c r="AK67" s="18">
        <f t="shared" si="46"/>
        <v>6</v>
      </c>
      <c r="AL67" s="18">
        <f t="shared" si="47"/>
        <v>6</v>
      </c>
      <c r="AM67" s="18">
        <f t="shared" si="48"/>
        <v>1235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0</v>
      </c>
      <c r="D68" s="18" t="str">
        <f>IF((COUNTBLANK(B68:B68)=1),"ncr",IF(B68&gt;B69,"W",IF(B68=B69,"D","L")))</f>
        <v>W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>
        <v>164</v>
      </c>
      <c r="R68" s="18">
        <f>Q69</f>
        <v>0</v>
      </c>
      <c r="S68" s="18" t="str">
        <f>IF((COUNTBLANK(Q68:Q68)=1),"ncr",IF(Q68&gt;Q69,"W",IF(Q68=Q69,"D","L")))</f>
        <v>W</v>
      </c>
      <c r="T68" s="17">
        <v>164</v>
      </c>
      <c r="U68" s="18">
        <f>T70</f>
        <v>121</v>
      </c>
      <c r="V68" s="18" t="str">
        <f>IF((COUNTBLANK(T68:T68)=1),"ncr",IF(T68&gt;T70,"W",IF(T68=T70,"D","L")))</f>
        <v>W</v>
      </c>
      <c r="W68" s="17">
        <v>177</v>
      </c>
      <c r="X68" s="18">
        <f>W65</f>
        <v>0</v>
      </c>
      <c r="Y68" s="18" t="str">
        <f>IF((COUNTBLANK(W68:W68)=1),"ncr",IF(W68&gt;W65,"W",IF(W68=W65,"D","L")))</f>
        <v>W</v>
      </c>
      <c r="Z68" s="17">
        <v>162</v>
      </c>
      <c r="AA68" s="18">
        <f>Z67</f>
        <v>142</v>
      </c>
      <c r="AB68" s="18" t="str">
        <f>IF((COUNTBLANK(Z68:Z68)=1),"ncr",IF(Z68&gt;Z67,"W",IF(Z68=Z67,"D","L")))</f>
        <v>W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9</v>
      </c>
      <c r="AI68" s="18">
        <f t="shared" si="44"/>
        <v>9</v>
      </c>
      <c r="AJ68" s="18">
        <f t="shared" si="45"/>
        <v>0</v>
      </c>
      <c r="AK68" s="18">
        <f t="shared" si="46"/>
        <v>0</v>
      </c>
      <c r="AL68" s="18">
        <f t="shared" si="47"/>
        <v>18</v>
      </c>
      <c r="AM68" s="18">
        <f t="shared" si="48"/>
        <v>1451</v>
      </c>
      <c r="AN68" s="48"/>
      <c r="AO68" s="29"/>
    </row>
    <row r="69" spans="1:41" ht="12.75">
      <c r="A69" s="53" t="s">
        <v>77</v>
      </c>
      <c r="B69" s="17"/>
      <c r="C69" s="18">
        <f>B68</f>
        <v>139</v>
      </c>
      <c r="D69" s="18" t="str">
        <f>IF((COUNTBLANK(B69:B69)=1),"ncr",IF(B69&gt;B68,"W",IF(B69=B68,"D","L")))</f>
        <v>ncr</v>
      </c>
      <c r="E69" s="17"/>
      <c r="F69" s="18">
        <f>E66</f>
        <v>156</v>
      </c>
      <c r="G69" s="18" t="str">
        <f>IF((COUNTBLANK(E69:E69)=1),"ncr",IF(E69&gt;E66,"W",IF(E69=E66,"D","L")))</f>
        <v>ncr</v>
      </c>
      <c r="H69" s="17"/>
      <c r="I69" s="18">
        <f>H70</f>
        <v>108</v>
      </c>
      <c r="J69" s="18" t="str">
        <f>IF((COUNTBLANK(H69:H69)=1),"ncr",IF(H69&gt;H70,"W",IF(H69=H70,"D","L")))</f>
        <v>ncr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164</v>
      </c>
      <c r="S69" s="18" t="str">
        <f>IF((COUNTBLANK(Q69:Q69)=1),"ncr",IF(Q69&gt;Q68,"W",IF(Q69=Q68,"D","L")))</f>
        <v>ncr</v>
      </c>
      <c r="T69" s="17"/>
      <c r="U69" s="18">
        <f>T66</f>
        <v>167</v>
      </c>
      <c r="V69" s="18" t="str">
        <f>IF((COUNTBLANK(T69:T69)=1),"ncr",IF(T69&gt;T66,"W",IF(T69=T66,"D","L")))</f>
        <v>ncr</v>
      </c>
      <c r="W69" s="17"/>
      <c r="X69" s="18">
        <f>W70</f>
        <v>141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53" t="str">
        <f t="shared" si="42"/>
        <v>R Garth (F)</v>
      </c>
      <c r="AH69" s="18">
        <f t="shared" si="43"/>
        <v>0</v>
      </c>
      <c r="AI69" s="18">
        <f t="shared" si="44"/>
        <v>0</v>
      </c>
      <c r="AJ69" s="18">
        <f t="shared" si="45"/>
        <v>0</v>
      </c>
      <c r="AK69" s="18">
        <f t="shared" si="46"/>
        <v>0</v>
      </c>
      <c r="AL69" s="18">
        <f t="shared" si="47"/>
        <v>0</v>
      </c>
      <c r="AM69" s="18">
        <f t="shared" si="48"/>
        <v>0</v>
      </c>
      <c r="AN69" s="49" t="s">
        <v>84</v>
      </c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0</v>
      </c>
      <c r="J70" s="18" t="str">
        <f>IF((COUNTBLANK(H70:H70)=1),"ncr",IF(H70&gt;H69,"W",IF(H70=H112,"D","L")))</f>
        <v>W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>
        <v>139</v>
      </c>
      <c r="R70" s="18">
        <f>Q67</f>
        <v>138</v>
      </c>
      <c r="S70" s="18" t="str">
        <f>IF((COUNTBLANK(Q70:Q70)=1),"ncr",IF(Q70&gt;Q67,"W",IF(Q70=Q67,"D","L")))</f>
        <v>W</v>
      </c>
      <c r="T70" s="17">
        <v>121</v>
      </c>
      <c r="U70" s="18">
        <f>T68</f>
        <v>164</v>
      </c>
      <c r="V70" s="18" t="str">
        <f>IF((COUNTBLANK(T70:T70)=1),"ncr",IF(T70&gt;T68,"W",IF(T70=T68,"D","L")))</f>
        <v>L</v>
      </c>
      <c r="W70" s="17">
        <v>141</v>
      </c>
      <c r="X70" s="18">
        <f>W69</f>
        <v>0</v>
      </c>
      <c r="Y70" s="18" t="str">
        <f>IF((COUNTBLANK(W70:W70)=1),"ncr",IF(W70&gt;W69,"W",IF(W70=W112,"D","L")))</f>
        <v>W</v>
      </c>
      <c r="Z70" s="17">
        <v>125</v>
      </c>
      <c r="AA70" s="18">
        <f>Z66</f>
        <v>159</v>
      </c>
      <c r="AB70" s="18" t="str">
        <f>IF((COUNTBLANK(Z70:Z70)=1),"ncr",IF(Z70&gt;Z66,"W",IF(Z70=Z66,"D","L")))</f>
        <v>L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9</v>
      </c>
      <c r="AI70" s="18">
        <f t="shared" si="44"/>
        <v>3</v>
      </c>
      <c r="AJ70" s="18">
        <f t="shared" si="45"/>
        <v>0</v>
      </c>
      <c r="AK70" s="18">
        <f t="shared" si="46"/>
        <v>6</v>
      </c>
      <c r="AL70" s="18">
        <f t="shared" si="47"/>
        <v>6</v>
      </c>
      <c r="AM70" s="18">
        <f t="shared" si="48"/>
        <v>1126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8">
        <v>43387</v>
      </c>
      <c r="D73" s="59"/>
      <c r="E73" s="35" t="s">
        <v>19</v>
      </c>
      <c r="F73" s="58">
        <v>43401</v>
      </c>
      <c r="G73" s="59"/>
      <c r="H73" s="35" t="s">
        <v>20</v>
      </c>
      <c r="I73" s="58">
        <v>43415</v>
      </c>
      <c r="J73" s="59"/>
      <c r="K73" s="35" t="s">
        <v>21</v>
      </c>
      <c r="L73" s="58">
        <v>43429</v>
      </c>
      <c r="M73" s="59"/>
      <c r="N73" s="35" t="s">
        <v>22</v>
      </c>
      <c r="O73" s="58">
        <v>43443</v>
      </c>
      <c r="P73" s="59"/>
      <c r="Q73" s="35" t="s">
        <v>23</v>
      </c>
      <c r="R73" s="58">
        <v>43457</v>
      </c>
      <c r="S73" s="59"/>
      <c r="T73" s="35" t="s">
        <v>24</v>
      </c>
      <c r="U73" s="58">
        <v>43471</v>
      </c>
      <c r="V73" s="59"/>
      <c r="W73" s="35" t="s">
        <v>25</v>
      </c>
      <c r="X73" s="58">
        <v>43485</v>
      </c>
      <c r="Y73" s="59"/>
      <c r="Z73" s="35" t="s">
        <v>26</v>
      </c>
      <c r="AA73" s="58">
        <v>43499</v>
      </c>
      <c r="AB73" s="59"/>
      <c r="AC73" s="34" t="s">
        <v>27</v>
      </c>
      <c r="AD73" s="58">
        <v>43513</v>
      </c>
      <c r="AE73" s="59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7" t="s">
        <v>32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8">
        <v>43387</v>
      </c>
      <c r="D87" s="59"/>
      <c r="E87" s="35" t="s">
        <v>19</v>
      </c>
      <c r="F87" s="58">
        <v>43401</v>
      </c>
      <c r="G87" s="59"/>
      <c r="H87" s="35" t="s">
        <v>20</v>
      </c>
      <c r="I87" s="58">
        <v>43415</v>
      </c>
      <c r="J87" s="59"/>
      <c r="K87" s="35" t="s">
        <v>21</v>
      </c>
      <c r="L87" s="58">
        <v>43429</v>
      </c>
      <c r="M87" s="59"/>
      <c r="N87" s="35" t="s">
        <v>22</v>
      </c>
      <c r="O87" s="58">
        <v>43443</v>
      </c>
      <c r="P87" s="59"/>
      <c r="Q87" s="35" t="s">
        <v>23</v>
      </c>
      <c r="R87" s="58">
        <v>43457</v>
      </c>
      <c r="S87" s="59"/>
      <c r="T87" s="35" t="s">
        <v>24</v>
      </c>
      <c r="U87" s="58">
        <v>43471</v>
      </c>
      <c r="V87" s="59"/>
      <c r="W87" s="35" t="s">
        <v>25</v>
      </c>
      <c r="X87" s="58">
        <v>43485</v>
      </c>
      <c r="Y87" s="59"/>
      <c r="Z87" s="35" t="s">
        <v>26</v>
      </c>
      <c r="AA87" s="58">
        <v>43499</v>
      </c>
      <c r="AB87" s="59"/>
      <c r="AC87" s="34" t="s">
        <v>27</v>
      </c>
      <c r="AD87" s="58">
        <v>43513</v>
      </c>
      <c r="AE87" s="59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542</v>
      </c>
      <c r="R89" s="18">
        <f>Q94</f>
        <v>529</v>
      </c>
      <c r="S89" s="18" t="str">
        <f>IF((Q89=0),"ncr",IF(Q89&gt;Q94,"W",IF(Q89=Q94,"D","L")))</f>
        <v>W</v>
      </c>
      <c r="T89" s="45">
        <f>SUM(T90:T92)</f>
        <v>544</v>
      </c>
      <c r="U89" s="18">
        <f>T99</f>
        <v>532</v>
      </c>
      <c r="V89" s="18" t="str">
        <f>IF((T89=0),"ncr",IF(T89&gt;T99,"W",IF(T89=T99,"D","L")))</f>
        <v>W</v>
      </c>
      <c r="W89" s="45">
        <f>SUM(W90:W92)</f>
        <v>556</v>
      </c>
      <c r="X89" s="18">
        <f>W104</f>
        <v>513</v>
      </c>
      <c r="Y89" s="18" t="str">
        <f>IF((W89=0),"ncr",IF(W89&gt;W104,"W",IF(W89=W104,"D","L")))</f>
        <v>W</v>
      </c>
      <c r="Z89" s="45">
        <f>SUM(Z90:Z92)</f>
        <v>538</v>
      </c>
      <c r="AA89" s="18">
        <f>Z109</f>
        <v>362</v>
      </c>
      <c r="AB89" s="18" t="str">
        <f>IF(OR(Z90=0,Z91=0),"ncr",IF(Z89&gt;Z109,"W",IF(Z89=Z109,"D","L")))</f>
        <v>W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9</v>
      </c>
      <c r="AI89" s="18">
        <f>COUNTIF(A89:AE89,"W")</f>
        <v>9</v>
      </c>
      <c r="AJ89" s="18">
        <f>COUNTIF(A89:AC89,"D")</f>
        <v>0</v>
      </c>
      <c r="AK89" s="18">
        <f>COUNTIF(A89:AE89,"L")</f>
        <v>0</v>
      </c>
      <c r="AL89" s="18">
        <f>AI89*2+AJ89</f>
        <v>18</v>
      </c>
      <c r="AM89" s="18">
        <f>SUM(B89,E89,H89,K89,N89,Q89,T89,W89,Z89,AC89)</f>
        <v>4903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192</v>
      </c>
      <c r="R90" s="18"/>
      <c r="S90" s="18"/>
      <c r="T90" s="45">
        <f>+T6</f>
        <v>183</v>
      </c>
      <c r="U90" s="18"/>
      <c r="V90" s="18"/>
      <c r="W90" s="45">
        <f>+W6</f>
        <v>192</v>
      </c>
      <c r="X90" s="18"/>
      <c r="Y90" s="18"/>
      <c r="Z90" s="45">
        <f>+Z6</f>
        <v>185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185</v>
      </c>
      <c r="R91" s="18"/>
      <c r="S91" s="18"/>
      <c r="T91" s="45">
        <f>+U10</f>
        <v>183</v>
      </c>
      <c r="U91" s="18"/>
      <c r="V91" s="18"/>
      <c r="W91" s="45">
        <f>+X10</f>
        <v>185</v>
      </c>
      <c r="X91" s="18"/>
      <c r="Y91" s="18"/>
      <c r="Z91" s="45">
        <f>+AA10</f>
        <v>185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165</v>
      </c>
      <c r="R92" s="18"/>
      <c r="S92" s="18"/>
      <c r="T92" s="45">
        <f>+T15</f>
        <v>178</v>
      </c>
      <c r="U92" s="18"/>
      <c r="V92" s="18"/>
      <c r="W92" s="45">
        <f>+W15</f>
        <v>179</v>
      </c>
      <c r="X92" s="18"/>
      <c r="Y92" s="18"/>
      <c r="Z92" s="45">
        <f>+Z15</f>
        <v>168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529</v>
      </c>
      <c r="R94" s="18">
        <f>Q89</f>
        <v>542</v>
      </c>
      <c r="S94" s="18" t="str">
        <f>IF((Q94=0),"ncr",IF(Q94&gt;Q89,"W",IF(Q94=Q89,"D","L")))</f>
        <v>L</v>
      </c>
      <c r="T94" s="45">
        <f>+T95+T96+T97</f>
        <v>520</v>
      </c>
      <c r="U94" s="18">
        <f>T109</f>
        <v>523</v>
      </c>
      <c r="V94" s="18" t="str">
        <f>IF(OR(T95=0,T96=0),"ncr",IF(T94&gt;T109,"W",IF(T94=T109,"D","L")))</f>
        <v>L</v>
      </c>
      <c r="W94" s="45">
        <f>+W95+W96+W97</f>
        <v>539</v>
      </c>
      <c r="X94" s="18">
        <f>W99</f>
        <v>533</v>
      </c>
      <c r="Y94" s="18" t="str">
        <f>IF((W94=0),"ncr",IF(W94&gt;W99,"W",IF(W94=W99,"D","L")))</f>
        <v>W</v>
      </c>
      <c r="Z94" s="45">
        <f>+Z95+Z96+Z97</f>
        <v>529</v>
      </c>
      <c r="AA94" s="18">
        <f>Z114</f>
        <v>540</v>
      </c>
      <c r="AB94" s="18" t="str">
        <f>IF((Z94=0),"ncr",IF(Z94&gt;Z114,"W",IF(Z94=Z114,"D","L")))</f>
        <v>L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9</v>
      </c>
      <c r="AI94" s="18">
        <f>COUNTIF(A94:AE94,"W")</f>
        <v>3</v>
      </c>
      <c r="AJ94" s="18">
        <f>COUNTIF(A94:AC94,"D")</f>
        <v>1</v>
      </c>
      <c r="AK94" s="18">
        <f>COUNTIF(A94:AE94,"L")</f>
        <v>5</v>
      </c>
      <c r="AL94" s="18">
        <f>AI94*2+AJ94</f>
        <v>7</v>
      </c>
      <c r="AM94" s="18">
        <f>SUM(B94,E94,H94,K94,N94,Q94,T94,W94,Z94,AC94)</f>
        <v>4752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170</v>
      </c>
      <c r="R95" s="18"/>
      <c r="S95" s="18"/>
      <c r="T95" s="45">
        <f>+T17</f>
        <v>162</v>
      </c>
      <c r="U95" s="18"/>
      <c r="V95" s="18"/>
      <c r="W95" s="45">
        <f>+W17</f>
        <v>178</v>
      </c>
      <c r="X95" s="18"/>
      <c r="Y95" s="18"/>
      <c r="Z95" s="45">
        <f>+Z17</f>
        <v>172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174</v>
      </c>
      <c r="R96" s="18"/>
      <c r="S96" s="18"/>
      <c r="T96" s="45">
        <f>+T20</f>
        <v>175</v>
      </c>
      <c r="U96" s="18"/>
      <c r="V96" s="18"/>
      <c r="W96" s="45">
        <f>+W20</f>
        <v>173</v>
      </c>
      <c r="X96" s="18"/>
      <c r="Y96" s="18"/>
      <c r="Z96" s="45">
        <f>+Z20</f>
        <v>173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185</v>
      </c>
      <c r="R97" s="18"/>
      <c r="S97" s="18"/>
      <c r="T97" s="45">
        <f>+T7</f>
        <v>183</v>
      </c>
      <c r="U97" s="18"/>
      <c r="V97" s="18"/>
      <c r="W97" s="45">
        <f>+W7</f>
        <v>188</v>
      </c>
      <c r="X97" s="18"/>
      <c r="Y97" s="18"/>
      <c r="Z97" s="45">
        <f>+Z7</f>
        <v>184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507</v>
      </c>
      <c r="R99" s="18">
        <f>Q114</f>
        <v>537</v>
      </c>
      <c r="S99" s="18" t="str">
        <f>IF((Q15=0),"ncr",IF(Q99&gt;Q114,"W",IF(Q99=Q114,"D","L")))</f>
        <v>L</v>
      </c>
      <c r="T99" s="45">
        <f>+T100+T101+T102</f>
        <v>532</v>
      </c>
      <c r="U99" s="18">
        <f>T89</f>
        <v>544</v>
      </c>
      <c r="V99" s="18" t="str">
        <f>IF((T99=0),"ncr",IF(T99&gt;T89,"W",IF(T99=T89,"D","L")))</f>
        <v>L</v>
      </c>
      <c r="W99" s="45">
        <f>+W100+W101+W102</f>
        <v>533</v>
      </c>
      <c r="X99" s="18">
        <f>W94</f>
        <v>539</v>
      </c>
      <c r="Y99" s="18" t="str">
        <f>IF((W99=0),"ncr",IF(W99&gt;W94,"W",IF(W99=W94,"D","L")))</f>
        <v>L</v>
      </c>
      <c r="Z99" s="45">
        <f>+Z100+Z101+Z102</f>
        <v>530</v>
      </c>
      <c r="AA99" s="18">
        <f>Z104</f>
        <v>517</v>
      </c>
      <c r="AB99" s="18" t="str">
        <f>IF((Z99=0),"ncr",IF(Z99&gt;Z104,"W",IF(Z99=Z104,"D","L")))</f>
        <v>W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9</v>
      </c>
      <c r="AI99" s="18">
        <f>COUNTIF(A99:AE99,"W")</f>
        <v>4</v>
      </c>
      <c r="AJ99" s="18">
        <f>COUNTIF(A99:AC99,"D")</f>
        <v>1</v>
      </c>
      <c r="AK99" s="18">
        <f>COUNTIF(A99:AE99,"L")</f>
        <v>4</v>
      </c>
      <c r="AL99" s="18">
        <f>AI99*2+AJ99</f>
        <v>9</v>
      </c>
      <c r="AM99" s="18">
        <f>SUM(B99,E99,H99,K99,N99,Q99,T99,W99,Z99,AC99)</f>
        <v>4709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182</v>
      </c>
      <c r="R100" s="18"/>
      <c r="S100" s="18"/>
      <c r="T100" s="45">
        <f>+T26</f>
        <v>186</v>
      </c>
      <c r="U100" s="18"/>
      <c r="V100" s="18"/>
      <c r="W100" s="45">
        <f>+W26</f>
        <v>188</v>
      </c>
      <c r="X100" s="18"/>
      <c r="Y100" s="18"/>
      <c r="Z100" s="45">
        <f>+Z26</f>
        <v>182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164</v>
      </c>
      <c r="R101" s="18"/>
      <c r="S101" s="18"/>
      <c r="T101" s="45">
        <f>+T35</f>
        <v>178</v>
      </c>
      <c r="U101" s="18"/>
      <c r="V101" s="18"/>
      <c r="W101" s="45">
        <f>+W35</f>
        <v>172</v>
      </c>
      <c r="X101" s="18"/>
      <c r="Y101" s="18"/>
      <c r="Z101" s="45">
        <f>+Z35</f>
        <v>178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161</v>
      </c>
      <c r="R102" s="18"/>
      <c r="S102" s="18"/>
      <c r="T102" s="45">
        <f>+T38</f>
        <v>168</v>
      </c>
      <c r="U102" s="18"/>
      <c r="V102" s="18"/>
      <c r="W102" s="45">
        <f>+W38</f>
        <v>173</v>
      </c>
      <c r="X102" s="18"/>
      <c r="Y102" s="18"/>
      <c r="Z102" s="45">
        <f>+Z38</f>
        <v>170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522</v>
      </c>
      <c r="R104" s="18">
        <f>Q109</f>
        <v>510</v>
      </c>
      <c r="S104" s="18" t="str">
        <f>IF(OR(Q105=0,Q106=0),"ncr",IF(Q104&gt;Q109,"W",IF(Q104=Q109,"D","L")))</f>
        <v>W</v>
      </c>
      <c r="T104" s="45">
        <f>+T105+T106+T107</f>
        <v>512</v>
      </c>
      <c r="U104" s="18">
        <f>T114</f>
        <v>534</v>
      </c>
      <c r="V104" s="18" t="str">
        <f>IF((T104=0),"ncr",IF(T104&gt;T114,"W",IF(T104=T114,"D","L")))</f>
        <v>L</v>
      </c>
      <c r="W104" s="45">
        <f>+W105+W106+W107</f>
        <v>513</v>
      </c>
      <c r="X104" s="18">
        <f>W89</f>
        <v>556</v>
      </c>
      <c r="Y104" s="18" t="str">
        <f>IF((W104=0),"ncr",IF(W104&gt;W89,"W",IF(W104=W89,"D","L")))</f>
        <v>L</v>
      </c>
      <c r="Z104" s="45">
        <f>+Z105+Z106+Z107</f>
        <v>517</v>
      </c>
      <c r="AA104" s="18">
        <f>Z99</f>
        <v>530</v>
      </c>
      <c r="AB104" s="18" t="str">
        <f>IF((Z104=0),"ncr",IF(Z104&gt;Z99,"W",IF(Z104=Z99,"D","L")))</f>
        <v>L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9</v>
      </c>
      <c r="AI104" s="18">
        <f>COUNTIF(A104:AE104,"W")</f>
        <v>1</v>
      </c>
      <c r="AJ104" s="18">
        <f>COUNTIF(A104:AC104,"D")</f>
        <v>0</v>
      </c>
      <c r="AK104" s="18">
        <f>COUNTIF(A104:AE104,"L")</f>
        <v>8</v>
      </c>
      <c r="AL104" s="18">
        <f>AI104*2+AJ104</f>
        <v>2</v>
      </c>
      <c r="AM104" s="18">
        <f>SUM(B104,E104,H104,K104,N104,Q104,T104,W104,Z104,AC104)</f>
        <v>4606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169</v>
      </c>
      <c r="R105" s="18"/>
      <c r="S105" s="18"/>
      <c r="T105" s="45">
        <f>+T29</f>
        <v>159</v>
      </c>
      <c r="U105" s="18"/>
      <c r="V105" s="18"/>
      <c r="W105" s="45">
        <f>+W29</f>
        <v>163</v>
      </c>
      <c r="X105" s="18"/>
      <c r="Y105" s="18"/>
      <c r="Z105" s="45">
        <f>+Z29</f>
        <v>163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177</v>
      </c>
      <c r="R106" s="18"/>
      <c r="S106" s="18"/>
      <c r="T106" s="45">
        <f>+T30</f>
        <v>180</v>
      </c>
      <c r="U106" s="18"/>
      <c r="V106" s="18"/>
      <c r="W106" s="45">
        <f>+W30</f>
        <v>176</v>
      </c>
      <c r="X106" s="18"/>
      <c r="Y106" s="18"/>
      <c r="Z106" s="45">
        <f>+Z30</f>
        <v>175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176</v>
      </c>
      <c r="R107" s="18"/>
      <c r="S107" s="18"/>
      <c r="T107" s="45">
        <f>+T45</f>
        <v>173</v>
      </c>
      <c r="U107" s="18"/>
      <c r="V107" s="18"/>
      <c r="W107" s="45">
        <f>+W45</f>
        <v>174</v>
      </c>
      <c r="X107" s="18"/>
      <c r="Y107" s="18"/>
      <c r="Z107" s="45">
        <f>+Z45</f>
        <v>179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510</v>
      </c>
      <c r="R109" s="18">
        <f>Q104</f>
        <v>522</v>
      </c>
      <c r="S109" s="18" t="str">
        <f>IF((Q109=0),"ncr",IF(Q109&gt;Q104,"W",IF(Q109=Q104,"D","L")))</f>
        <v>L</v>
      </c>
      <c r="T109" s="45">
        <f>+T110+T111+T112</f>
        <v>523</v>
      </c>
      <c r="U109" s="18">
        <f>T94</f>
        <v>520</v>
      </c>
      <c r="V109" s="18" t="str">
        <f>IF((T109=0),"ncr",IF(T109&gt;T94,"W",IF(T109=T94,"D","L")))</f>
        <v>W</v>
      </c>
      <c r="W109" s="45">
        <f>+W110+W111+W112</f>
        <v>513</v>
      </c>
      <c r="X109" s="18">
        <f>W114</f>
        <v>546</v>
      </c>
      <c r="Y109" s="18" t="str">
        <f>IF((W109=0),"ncr",IF(W109&gt;W114,"W",IF(W109=W114,"D","L")))</f>
        <v>L</v>
      </c>
      <c r="Z109" s="45">
        <f>+Z110+Z111+Z112</f>
        <v>362</v>
      </c>
      <c r="AA109" s="18">
        <f>Z89</f>
        <v>538</v>
      </c>
      <c r="AB109" s="18" t="str">
        <f>IF((Z109=0),"ncr",IF(Z109&gt;Z89,"W",IF(Z109=Z89,"D","L")))</f>
        <v>L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9</v>
      </c>
      <c r="AI109" s="18">
        <f>COUNTIF(A109:AE109,"W")</f>
        <v>3</v>
      </c>
      <c r="AJ109" s="18">
        <f>COUNTIF(A109:AC109,"D")</f>
        <v>0</v>
      </c>
      <c r="AK109" s="18">
        <f>COUNTIF(A109:AE109,"L")</f>
        <v>6</v>
      </c>
      <c r="AL109" s="18">
        <f>AI109*2+AJ109</f>
        <v>6</v>
      </c>
      <c r="AM109" s="18">
        <f>SUM(B109,E109,H109,K109,N109,Q109,T109,W109,Z109,AC109)</f>
        <v>4526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170</v>
      </c>
      <c r="R110" s="18"/>
      <c r="S110" s="18"/>
      <c r="T110" s="45">
        <f>+T25</f>
        <v>181</v>
      </c>
      <c r="U110" s="18"/>
      <c r="V110" s="18"/>
      <c r="W110" s="45">
        <f>+W25</f>
        <v>170</v>
      </c>
      <c r="X110" s="18"/>
      <c r="Y110" s="18"/>
      <c r="Z110" s="45">
        <f>+Z25</f>
        <v>178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186</v>
      </c>
      <c r="R111" s="18"/>
      <c r="S111" s="18"/>
      <c r="T111" s="45">
        <f>+T19</f>
        <v>186</v>
      </c>
      <c r="U111" s="18"/>
      <c r="V111" s="18"/>
      <c r="W111" s="45">
        <f>+W19</f>
        <v>179</v>
      </c>
      <c r="X111" s="18"/>
      <c r="Y111" s="18"/>
      <c r="Z111" s="45">
        <f>+Z19</f>
        <v>184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154</v>
      </c>
      <c r="R112" s="18"/>
      <c r="S112" s="18"/>
      <c r="T112" s="45">
        <f>+T60</f>
        <v>156</v>
      </c>
      <c r="U112" s="18"/>
      <c r="V112" s="18"/>
      <c r="W112" s="45">
        <f>+W60</f>
        <v>164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537</v>
      </c>
      <c r="R114" s="18">
        <f>Q99</f>
        <v>507</v>
      </c>
      <c r="S114" s="18" t="str">
        <f>IF((Q114=0),"ncr",IF(Q114&gt;Q99,"W",IF(Q114=Q99,"D","L")))</f>
        <v>W</v>
      </c>
      <c r="T114" s="45">
        <f>+T115+T116+T117</f>
        <v>534</v>
      </c>
      <c r="U114" s="18">
        <f>T104</f>
        <v>512</v>
      </c>
      <c r="V114" s="18" t="str">
        <f>IF((T114=0),"ncr",IF(T114&gt;T104,"W",IF(T114=T104,"D","L")))</f>
        <v>W</v>
      </c>
      <c r="W114" s="45">
        <f>+W115+W116+W117</f>
        <v>546</v>
      </c>
      <c r="X114" s="18">
        <f>W109</f>
        <v>513</v>
      </c>
      <c r="Y114" s="18" t="str">
        <f>IF((W114=0),"ncr",IF(W114&gt;W109,"W",IF(W114=W109,"D","L")))</f>
        <v>W</v>
      </c>
      <c r="Z114" s="45">
        <f>+Z115+Z116+Z117</f>
        <v>540</v>
      </c>
      <c r="AA114" s="18">
        <f>Z94</f>
        <v>529</v>
      </c>
      <c r="AB114" s="18" t="str">
        <f>IF((Z114=0),"ncr",IF(Z114&gt;Z94,"W",IF(Z114=Z94,"D","L")))</f>
        <v>W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9</v>
      </c>
      <c r="AI114" s="18">
        <f>COUNTIF(A114:AE114,"W")</f>
        <v>6</v>
      </c>
      <c r="AJ114" s="18">
        <f>COUNTIF(B114:AE114,"D")</f>
        <v>0</v>
      </c>
      <c r="AK114" s="18">
        <f>COUNTIF(A114:AE114,"L")</f>
        <v>3</v>
      </c>
      <c r="AL114" s="18">
        <f>AI114*2+AJ114</f>
        <v>12</v>
      </c>
      <c r="AM114" s="18">
        <f>SUM(B114,E114,H114,K114,N114,Q114,T114,W114,Z114,AC114)</f>
        <v>4813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182</v>
      </c>
      <c r="R115" s="18"/>
      <c r="S115" s="18"/>
      <c r="T115" s="45">
        <f>+T5</f>
        <v>187</v>
      </c>
      <c r="U115" s="18"/>
      <c r="V115" s="18"/>
      <c r="W115" s="45">
        <f>+W5</f>
        <v>186</v>
      </c>
      <c r="X115" s="18"/>
      <c r="Y115" s="18"/>
      <c r="Z115" s="45">
        <f>+Z5</f>
        <v>185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186</v>
      </c>
      <c r="R116" s="18"/>
      <c r="S116" s="18"/>
      <c r="T116" s="45">
        <f>+T9</f>
        <v>179</v>
      </c>
      <c r="U116" s="18"/>
      <c r="V116" s="18"/>
      <c r="W116" s="45">
        <f>+W9</f>
        <v>185</v>
      </c>
      <c r="X116" s="18"/>
      <c r="Y116" s="18"/>
      <c r="Z116" s="45">
        <f>+Z9</f>
        <v>185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169</v>
      </c>
      <c r="R117" s="18"/>
      <c r="S117" s="18"/>
      <c r="T117" s="45">
        <f>+T28</f>
        <v>168</v>
      </c>
      <c r="U117" s="18"/>
      <c r="V117" s="18"/>
      <c r="W117" s="45">
        <f>+W28</f>
        <v>175</v>
      </c>
      <c r="X117" s="18"/>
      <c r="Y117" s="18"/>
      <c r="Z117" s="45">
        <f>+Z28</f>
        <v>170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4"/>
      <c r="D126" s="54"/>
      <c r="E126" s="41"/>
      <c r="F126" s="54"/>
      <c r="G126" s="54"/>
      <c r="H126" s="41"/>
      <c r="I126" s="54"/>
      <c r="J126" s="54"/>
      <c r="K126" s="41"/>
      <c r="L126" s="54"/>
      <c r="M126" s="54"/>
      <c r="N126" s="41"/>
      <c r="O126" s="54"/>
      <c r="P126" s="54"/>
      <c r="Q126" s="41"/>
      <c r="R126" s="54"/>
      <c r="S126" s="54"/>
      <c r="T126" s="41"/>
      <c r="U126" s="54"/>
      <c r="V126" s="54"/>
      <c r="W126" s="41"/>
      <c r="X126" s="54"/>
      <c r="Y126" s="54"/>
      <c r="Z126" s="41"/>
      <c r="AA126" s="54"/>
      <c r="AB126" s="54"/>
      <c r="AC126" s="40"/>
      <c r="AD126" s="54"/>
      <c r="AE126" s="54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2023-02-23T16:43:47Z</dcterms:modified>
  <cp:category/>
  <cp:version/>
  <cp:contentType/>
  <cp:contentStatus/>
</cp:coreProperties>
</file>