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4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<sst xmlns="http://schemas.openxmlformats.org/spreadsheetml/2006/main" count="182" uniqueCount="49">
  <si>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</si>
  <si>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</si>
  <si>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</si>
  <si>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</si>
  <si>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</si>
  <si>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</si>
  <si>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</si>
  <si>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</si>
  <si>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</si>
  <si>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</si>
  <si>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</si>
  <si>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</si>
  <si>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</si>
  <si>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</si>
  <si>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</si>
  <si>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</si>
  <si>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</si>
  <si>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</si>
  <si>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</si>
  <si>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</si>
  <si>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</si>
  <si>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</si>
  <si>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</si>
  <si>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</si>
  <si>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</si>
  <si>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</si>
  <si>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</si>
  <si>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</si>
  <si>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</si>
  <si>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</si>
  <si>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</si>
  <si>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</si>
  <si>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</si>
  <si>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</si>
  <si>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</si>
  <si>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</si>
  <si>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</si>
  <si>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</si>
  <si>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</si>
  <si>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</si>
  <si>
    <t>1st</t>
  </si>
  <si>
    <t>g/s</t>
  </si>
  <si>
    <t>h.cap</t>
  </si>
  <si>
    <t>agg</t>
  </si>
  <si>
    <t>g/s 2616</t>
  </si>
  <si>
    <t>g/s 2574</t>
  </si>
  <si>
    <t>g/s 2376</t>
  </si>
  <si>
    <t>g/s 2464</t>
  </si>
  <si>
    <t>g/s 2181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</si>
</sst>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7" fillId="0" borderId="25" xfId="0" applyFont="1" applyBorder="1" applyAlignment="1" applyProtection="1">
      <alignment horizontal="center"/>
      <protection/>
    </xf>
    <xf numFmtId="172" fontId="48" fillId="0" borderId="18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7" fillId="0" borderId="25" xfId="0" applyFont="1" applyBorder="1" applyAlignment="1" applyProtection="1">
      <alignment horizontal="left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left"/>
      <protection/>
    </xf>
    <xf numFmtId="0" fontId="50" fillId="0" borderId="25" xfId="0" applyFont="1" applyBorder="1" applyAlignment="1" applyProtection="1">
      <alignment horizontal="left"/>
      <protection/>
    </xf>
    <xf numFmtId="0" fontId="48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24" xfId="0" applyFont="1" applyBorder="1" applyAlignment="1" applyProtection="1">
      <alignment horizontal="center"/>
      <protection/>
    </xf>
    <xf numFmtId="172" fontId="53" fillId="0" borderId="18" xfId="0" applyNumberFormat="1" applyFont="1" applyBorder="1" applyAlignment="1" applyProtection="1">
      <alignment/>
      <protection/>
    </xf>
    <xf numFmtId="0" fontId="48" fillId="0" borderId="2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B1">
      <selection activeCell="AO25" sqref="AO25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41" ht="27.75" customHeight="1" thickBot="1">
      <c r="A2" s="27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4</v>
      </c>
      <c r="C3" s="54">
        <v>43387</v>
      </c>
      <c r="D3" s="55"/>
      <c r="E3" s="42" t="s">
        <v>6</v>
      </c>
      <c r="F3" s="54">
        <v>43401</v>
      </c>
      <c r="G3" s="55"/>
      <c r="H3" s="42" t="s">
        <v>7</v>
      </c>
      <c r="I3" s="54">
        <v>43415</v>
      </c>
      <c r="J3" s="55"/>
      <c r="K3" s="42" t="s">
        <v>23</v>
      </c>
      <c r="L3" s="54">
        <v>43429</v>
      </c>
      <c r="M3" s="55"/>
      <c r="N3" s="42" t="s">
        <v>8</v>
      </c>
      <c r="O3" s="54">
        <v>43443</v>
      </c>
      <c r="P3" s="55"/>
      <c r="Q3" s="42" t="s">
        <v>9</v>
      </c>
      <c r="R3" s="54">
        <v>43457</v>
      </c>
      <c r="S3" s="55"/>
      <c r="T3" s="42" t="s">
        <v>10</v>
      </c>
      <c r="U3" s="54">
        <v>43471</v>
      </c>
      <c r="V3" s="55"/>
      <c r="W3" s="42" t="s">
        <v>11</v>
      </c>
      <c r="X3" s="54">
        <v>43485</v>
      </c>
      <c r="Y3" s="55"/>
      <c r="Z3" s="42" t="s">
        <v>12</v>
      </c>
      <c r="AA3" s="54">
        <v>43499</v>
      </c>
      <c r="AB3" s="55"/>
      <c r="AC3" s="43" t="s">
        <v>13</v>
      </c>
      <c r="AD3" s="54">
        <v>43513</v>
      </c>
      <c r="AE3" s="55"/>
      <c r="AF3" s="10"/>
      <c r="AG3" s="6" t="s">
        <v>2</v>
      </c>
      <c r="AH3" s="8" t="s">
        <v>14</v>
      </c>
      <c r="AI3" s="29" t="s">
        <v>15</v>
      </c>
      <c r="AJ3" s="11" t="s">
        <v>16</v>
      </c>
      <c r="AK3" s="29" t="s">
        <v>17</v>
      </c>
      <c r="AL3" s="11" t="s">
        <v>18</v>
      </c>
      <c r="AM3" s="29" t="s">
        <v>19</v>
      </c>
      <c r="AN3" s="30" t="s">
        <v>20</v>
      </c>
      <c r="AO3" s="12" t="s">
        <v>43</v>
      </c>
    </row>
    <row r="4" spans="1:41" ht="27.75" customHeight="1" thickBot="1">
      <c r="A4" s="14" t="s">
        <v>0</v>
      </c>
      <c r="B4" s="14" t="s">
        <v>1</v>
      </c>
      <c r="C4" s="15" t="s">
        <v>3</v>
      </c>
      <c r="D4" s="16" t="s">
        <v>5</v>
      </c>
      <c r="E4" s="15" t="s">
        <v>1</v>
      </c>
      <c r="F4" s="15" t="s">
        <v>3</v>
      </c>
      <c r="G4" s="15" t="s">
        <v>5</v>
      </c>
      <c r="H4" s="14" t="s">
        <v>1</v>
      </c>
      <c r="I4" s="15" t="s">
        <v>3</v>
      </c>
      <c r="J4" s="16" t="s">
        <v>5</v>
      </c>
      <c r="K4" s="15" t="s">
        <v>1</v>
      </c>
      <c r="L4" s="15" t="s">
        <v>3</v>
      </c>
      <c r="M4" s="15" t="s">
        <v>5</v>
      </c>
      <c r="N4" s="14" t="s">
        <v>1</v>
      </c>
      <c r="O4" s="15" t="s">
        <v>3</v>
      </c>
      <c r="P4" s="16" t="s">
        <v>5</v>
      </c>
      <c r="Q4" s="14" t="s">
        <v>1</v>
      </c>
      <c r="R4" s="15" t="s">
        <v>3</v>
      </c>
      <c r="S4" s="16" t="s">
        <v>5</v>
      </c>
      <c r="T4" s="15" t="s">
        <v>1</v>
      </c>
      <c r="U4" s="15" t="s">
        <v>3</v>
      </c>
      <c r="V4" s="15" t="s">
        <v>5</v>
      </c>
      <c r="W4" s="14" t="s">
        <v>1</v>
      </c>
      <c r="X4" s="15" t="s">
        <v>3</v>
      </c>
      <c r="Y4" s="16" t="s">
        <v>5</v>
      </c>
      <c r="Z4" s="15" t="s">
        <v>1</v>
      </c>
      <c r="AA4" s="15" t="s">
        <v>3</v>
      </c>
      <c r="AB4" s="15" t="s">
        <v>5</v>
      </c>
      <c r="AC4" s="14" t="s">
        <v>1</v>
      </c>
      <c r="AD4" s="15" t="s">
        <v>3</v>
      </c>
      <c r="AE4" s="16" t="s">
        <v>5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24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>
        <v>275</v>
      </c>
      <c r="R5" s="7">
        <f>Q6</f>
        <v>279</v>
      </c>
      <c r="S5" s="9" t="str">
        <f>IF((COUNTBLANK(Q5:Q5)=1),"-",IF(Q5&gt;Q6,"W",IF(Q5=Q6,"D","L")))</f>
        <v>L</v>
      </c>
      <c r="T5" s="20">
        <v>276</v>
      </c>
      <c r="U5" s="7">
        <f>+T7</f>
        <v>278</v>
      </c>
      <c r="V5" s="7" t="str">
        <f>IF((COUNTBLANK(T5:T5)=1),"-",IF(T5&gt;T7,"W",IF(T5=T7,"D","L")))</f>
        <v>L</v>
      </c>
      <c r="W5" s="20">
        <v>272</v>
      </c>
      <c r="X5" s="7">
        <f>+W8</f>
        <v>256</v>
      </c>
      <c r="Y5" s="9" t="str">
        <f>IF((COUNTBLANK(W5:W5)=1),"-",IF(W5&gt;W8,"W",IF(W5=W8,"D","L")))</f>
        <v>W</v>
      </c>
      <c r="Z5" s="20">
        <v>273</v>
      </c>
      <c r="AA5" s="7">
        <f>+Z9</f>
        <v>265</v>
      </c>
      <c r="AB5" s="7" t="str">
        <f>IF((COUNTBLANK(Z5:Z5)=1),"-",IF(Z5&gt;Z9,"W",IF(Z5=Z9,"D","L")))</f>
        <v>W</v>
      </c>
      <c r="AC5" s="20">
        <v>272</v>
      </c>
      <c r="AD5" s="7">
        <f>+AC10</f>
        <v>254</v>
      </c>
      <c r="AE5" s="9" t="str">
        <f>IF((COUNTBLANK(AC5:AC5)=1),"-",IF(AC5&gt;AC10,"W",IF(AC5=AC10,"D","L")))</f>
        <v>W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10</v>
      </c>
      <c r="AI5" s="34">
        <f aca="true" t="shared" si="2" ref="AI5:AI10">COUNTIF(A5:AE5,"W")</f>
        <v>7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14</v>
      </c>
      <c r="AM5" s="53">
        <f aca="true" t="shared" si="6" ref="AM5:AM10">SUM(B5,E5,H5,K5,N5,Q5,T5,W5,Z5,AC5)</f>
        <v>2726</v>
      </c>
      <c r="AN5" s="60" t="s">
        <v>41</v>
      </c>
      <c r="AO5" s="46"/>
    </row>
    <row r="6" spans="1:41" ht="27.75" customHeight="1">
      <c r="A6" s="44" t="s">
        <v>25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>
        <v>279</v>
      </c>
      <c r="R6" s="3">
        <f>Q5</f>
        <v>275</v>
      </c>
      <c r="S6" s="21" t="str">
        <f>IF((COUNTBLANK(Q6:Q6)=1),"-",IF(Q6&gt;Q5,"W",IF(Q6=Q5,"D","L")))</f>
        <v>W</v>
      </c>
      <c r="T6" s="20">
        <v>265</v>
      </c>
      <c r="U6" s="3">
        <f>+T9</f>
        <v>262</v>
      </c>
      <c r="V6" s="3" t="str">
        <f>IF((COUNTBLANK(T6:T6)=1),"-",IF(T6&gt;T9,"W",IF(T6=T9,"D","L")))</f>
        <v>W</v>
      </c>
      <c r="W6" s="20">
        <v>271</v>
      </c>
      <c r="X6" s="3">
        <f>+W7</f>
        <v>291</v>
      </c>
      <c r="Y6" s="21" t="str">
        <f>IF((COUNTBLANK(W6:W6)=1),"-",IF(W6&gt;W7,"W",IF(W6=W7,"D","L")))</f>
        <v>L</v>
      </c>
      <c r="Z6" s="20">
        <v>275</v>
      </c>
      <c r="AA6" s="3">
        <f>+Z10</f>
        <v>255</v>
      </c>
      <c r="AB6" s="3" t="str">
        <f>IF((COUNTBLANK(Z6:Z6)=1),"-",IF(Z6&gt;Z10,"W",IF(Z6=Z10,"D","L")))</f>
        <v>W</v>
      </c>
      <c r="AC6" s="20">
        <v>265</v>
      </c>
      <c r="AD6" s="3">
        <f>+AC8</f>
        <v>264</v>
      </c>
      <c r="AE6" s="21" t="str">
        <f>IF((COUNTBLANK(AC6:AC6)=1),"-",IF(AC6&gt;AC8,"W",IF(AC6=AC8,"D","L")))</f>
        <v>W</v>
      </c>
      <c r="AF6" s="4"/>
      <c r="AG6" s="44" t="str">
        <f t="shared" si="0"/>
        <v>A Smith</v>
      </c>
      <c r="AH6" s="33">
        <f t="shared" si="1"/>
        <v>10</v>
      </c>
      <c r="AI6" s="34">
        <f t="shared" si="2"/>
        <v>6</v>
      </c>
      <c r="AJ6" s="3">
        <f t="shared" si="3"/>
        <v>1</v>
      </c>
      <c r="AK6" s="34">
        <f t="shared" si="4"/>
        <v>3</v>
      </c>
      <c r="AL6" s="3">
        <f t="shared" si="5"/>
        <v>13</v>
      </c>
      <c r="AM6" s="58">
        <f t="shared" si="6"/>
        <v>2673</v>
      </c>
      <c r="AN6" s="50" t="s">
        <v>42</v>
      </c>
      <c r="AO6" s="59" t="s">
        <v>45</v>
      </c>
    </row>
    <row r="7" spans="1:41" ht="27.75" customHeight="1">
      <c r="A7" s="44" t="s">
        <v>28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>
        <v>278</v>
      </c>
      <c r="R7" s="3">
        <f>Q10</f>
        <v>247</v>
      </c>
      <c r="S7" s="21" t="str">
        <f>IF((COUNTBLANK(Q7:Q7)=1),"-",IF(Q7&gt;Q10,"W",IF(Q7=Q10,"D","L")))</f>
        <v>W</v>
      </c>
      <c r="T7" s="20">
        <v>278</v>
      </c>
      <c r="U7" s="3">
        <f>+T5</f>
        <v>276</v>
      </c>
      <c r="V7" s="3" t="str">
        <f>IF((COUNTBLANK(T7:T7)=1),"-",IF(T7&gt;T5,"W",IF(T7=T5,"D","L")))</f>
        <v>W</v>
      </c>
      <c r="W7" s="20">
        <v>291</v>
      </c>
      <c r="X7" s="3">
        <f>+W6</f>
        <v>271</v>
      </c>
      <c r="Y7" s="21" t="str">
        <f>IF((COUNTBLANK(W7:W7)=1),"-",IF(W7&gt;W6,"W",IF(W7=W6,"D","L")))</f>
        <v>W</v>
      </c>
      <c r="Z7" s="20">
        <v>287</v>
      </c>
      <c r="AA7" s="3">
        <f>+Z8</f>
        <v>251</v>
      </c>
      <c r="AB7" s="3" t="str">
        <f>IF((COUNTBLANK(Z7:Z7)=1),"-",IF(Z7&gt;Z8,"W",IF(Z7=Z8,"D","L")))</f>
        <v>W</v>
      </c>
      <c r="AC7" s="20">
        <v>279</v>
      </c>
      <c r="AD7" s="3">
        <f>+AC9</f>
        <v>266</v>
      </c>
      <c r="AE7" s="21" t="str">
        <f>IF((COUNTBLANK(AC7:AC7)=1),"-",IF(AC7&gt;AC9,"W",IF(AC7=AC9,"D","L")))</f>
        <v>W</v>
      </c>
      <c r="AF7" s="4"/>
      <c r="AG7" s="44" t="str">
        <f t="shared" si="0"/>
        <v>D Harrison</v>
      </c>
      <c r="AH7" s="33">
        <f t="shared" si="1"/>
        <v>10</v>
      </c>
      <c r="AI7" s="34">
        <f t="shared" si="2"/>
        <v>9</v>
      </c>
      <c r="AJ7" s="3">
        <f t="shared" si="3"/>
        <v>0</v>
      </c>
      <c r="AK7" s="34">
        <f t="shared" si="4"/>
        <v>1</v>
      </c>
      <c r="AL7" s="3">
        <f t="shared" si="5"/>
        <v>18</v>
      </c>
      <c r="AM7" s="58">
        <f t="shared" si="6"/>
        <v>2796</v>
      </c>
      <c r="AN7" s="50" t="s">
        <v>42</v>
      </c>
      <c r="AO7" s="59" t="s">
        <v>44</v>
      </c>
    </row>
    <row r="8" spans="1:41" ht="27.75" customHeight="1">
      <c r="A8" s="44" t="s">
        <v>33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>
        <v>247</v>
      </c>
      <c r="R8" s="3">
        <f>Q9</f>
        <v>275</v>
      </c>
      <c r="S8" s="21" t="str">
        <f>IF((COUNTBLANK(Q8:Q8)=1),"-",IF(Q8&gt;Q9,"W",IF(Q8=Q9,"D","L")))</f>
        <v>L</v>
      </c>
      <c r="T8" s="20">
        <v>249</v>
      </c>
      <c r="U8" s="3">
        <f>+T10</f>
        <v>281</v>
      </c>
      <c r="V8" s="3" t="str">
        <f>IF((COUNTBLANK(T8:T8)=1),"-",IF(T8&gt;T10,"W",IF(T8=T10,"D","L")))</f>
        <v>L</v>
      </c>
      <c r="W8" s="20">
        <v>256</v>
      </c>
      <c r="X8" s="3">
        <f>+W5</f>
        <v>272</v>
      </c>
      <c r="Y8" s="21" t="str">
        <f>IF((COUNTBLANK(W8:W8)=1),"-",IF(W8&gt;W5,"W",IF(W8=W5,"D","L")))</f>
        <v>L</v>
      </c>
      <c r="Z8" s="20">
        <v>251</v>
      </c>
      <c r="AA8" s="3">
        <f>+Z7</f>
        <v>287</v>
      </c>
      <c r="AB8" s="3" t="str">
        <f>IF((COUNTBLANK(Z8:Z8)=1),"-",IF(Z8&gt;Z7,"W",IF(Z8=Z7,"D","L")))</f>
        <v>L</v>
      </c>
      <c r="AC8" s="20">
        <v>264</v>
      </c>
      <c r="AD8" s="3">
        <f>+AC6</f>
        <v>265</v>
      </c>
      <c r="AE8" s="21" t="str">
        <f>IF((COUNTBLANK(AC8:AC8)=1),"-",IF(AC8&gt;AC6,"W",IF(AC8=AC6,"D","L")))</f>
        <v>L</v>
      </c>
      <c r="AF8" s="4"/>
      <c r="AG8" s="44" t="str">
        <f t="shared" si="0"/>
        <v>J Nell</v>
      </c>
      <c r="AH8" s="33">
        <f t="shared" si="1"/>
        <v>10</v>
      </c>
      <c r="AI8" s="34">
        <f t="shared" si="2"/>
        <v>1</v>
      </c>
      <c r="AJ8" s="3">
        <f t="shared" si="3"/>
        <v>0</v>
      </c>
      <c r="AK8" s="34">
        <f t="shared" si="4"/>
        <v>9</v>
      </c>
      <c r="AL8" s="3">
        <f t="shared" si="5"/>
        <v>2</v>
      </c>
      <c r="AM8" s="58">
        <f t="shared" si="6"/>
        <v>2556</v>
      </c>
      <c r="AN8" s="50" t="s">
        <v>42</v>
      </c>
      <c r="AO8" s="59" t="s">
        <v>46</v>
      </c>
    </row>
    <row r="9" spans="1:41" ht="27.75" customHeight="1">
      <c r="A9" s="44" t="s">
        <v>34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>
        <v>275</v>
      </c>
      <c r="R9" s="3">
        <f>Q8</f>
        <v>247</v>
      </c>
      <c r="S9" s="21" t="str">
        <f>IF((COUNTBLANK(Q9:Q9)=1),"-",IF(Q9&gt;Q8,"W",IF(Q9=Q8,"D","L")))</f>
        <v>W</v>
      </c>
      <c r="T9" s="20">
        <v>262</v>
      </c>
      <c r="U9" s="3">
        <f>+T6</f>
        <v>265</v>
      </c>
      <c r="V9" s="3" t="str">
        <f>IF((COUNTBLANK(T9:T9)=1),"-",IF(T9&gt;T6,"W",IF(T9=T6,"D","L")))</f>
        <v>L</v>
      </c>
      <c r="W9" s="20">
        <v>280</v>
      </c>
      <c r="X9" s="3">
        <f>+W10</f>
        <v>275</v>
      </c>
      <c r="Y9" s="21" t="str">
        <f>IF((COUNTBLANK(W9:W9)=1),"-",IF(W9&gt;W10,"W",IF(W9=W10,"D","L")))</f>
        <v>W</v>
      </c>
      <c r="Z9" s="20">
        <v>265</v>
      </c>
      <c r="AA9" s="3">
        <f>+Z5</f>
        <v>273</v>
      </c>
      <c r="AB9" s="3" t="str">
        <f>IF((COUNTBLANK(Z9:Z9)=1),"-",IF(Z9&gt;Z5,"W",IF(Z9=Z5,"D","L")))</f>
        <v>L</v>
      </c>
      <c r="AC9" s="20">
        <v>266</v>
      </c>
      <c r="AD9" s="3">
        <f>+AC7</f>
        <v>279</v>
      </c>
      <c r="AE9" s="21" t="str">
        <f>IF((COUNTBLANK(AC9:AC9)=1),"-",IF(AC9&gt;AC7,"W",IF(AC9=AC7,"D","L")))</f>
        <v>L</v>
      </c>
      <c r="AF9" s="4"/>
      <c r="AG9" s="44" t="str">
        <f t="shared" si="0"/>
        <v>R Maritt</v>
      </c>
      <c r="AH9" s="33">
        <f t="shared" si="1"/>
        <v>10</v>
      </c>
      <c r="AI9" s="34">
        <f t="shared" si="2"/>
        <v>5</v>
      </c>
      <c r="AJ9" s="3">
        <f t="shared" si="3"/>
        <v>1</v>
      </c>
      <c r="AK9" s="34">
        <f t="shared" si="4"/>
        <v>4</v>
      </c>
      <c r="AL9" s="3">
        <f t="shared" si="5"/>
        <v>11</v>
      </c>
      <c r="AM9" s="58">
        <f t="shared" si="6"/>
        <v>2714</v>
      </c>
      <c r="AN9" s="50" t="s">
        <v>42</v>
      </c>
      <c r="AO9" s="59" t="s">
        <v>47</v>
      </c>
    </row>
    <row r="10" spans="1:41" ht="27.75" customHeight="1">
      <c r="A10" s="44" t="s">
        <v>26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>
        <v>247</v>
      </c>
      <c r="R10" s="3">
        <f>Q7</f>
        <v>278</v>
      </c>
      <c r="S10" s="21" t="str">
        <f>IF((COUNTBLANK(Q10:Q10)=1),"-",IF(Q10&gt;Q7,"W",IF(Q10=Q7,"D","L")))</f>
        <v>L</v>
      </c>
      <c r="T10" s="20">
        <v>281</v>
      </c>
      <c r="U10" s="3">
        <f>+T8</f>
        <v>249</v>
      </c>
      <c r="V10" s="3" t="str">
        <f>IF((COUNTBLANK(T10:T10)=1),"-",IF(T10&gt;T8,"W",IF(T10=T8,"D","L")))</f>
        <v>W</v>
      </c>
      <c r="W10" s="20">
        <v>275</v>
      </c>
      <c r="X10" s="3">
        <f>+W9</f>
        <v>280</v>
      </c>
      <c r="Y10" s="21" t="str">
        <f>IF((COUNTBLANK(W10:W10)=1),"-",IF(W10&gt;W9,"W",IF(W10=W9,"D","L")))</f>
        <v>L</v>
      </c>
      <c r="Z10" s="20">
        <v>255</v>
      </c>
      <c r="AA10" s="3">
        <f>+Z6</f>
        <v>275</v>
      </c>
      <c r="AB10" s="3" t="str">
        <f>IF((COUNTBLANK(Z10:Z10)=1),"-",IF(Z10&gt;Z6,"W",IF(Z10=Z6,"D","L")))</f>
        <v>L</v>
      </c>
      <c r="AC10" s="20">
        <v>254</v>
      </c>
      <c r="AD10" s="3">
        <f>+AC5</f>
        <v>272</v>
      </c>
      <c r="AE10" s="21" t="str">
        <f>IF((COUNTBLANK(AC10:AC10)=1),"-",IF(AC10&gt;AC5,"W",IF(AC10=AC5,"D","L")))</f>
        <v>L</v>
      </c>
      <c r="AF10" s="4"/>
      <c r="AG10" s="44" t="str">
        <f t="shared" si="0"/>
        <v>N Gardiner</v>
      </c>
      <c r="AH10" s="33">
        <f t="shared" si="1"/>
        <v>10</v>
      </c>
      <c r="AI10" s="34">
        <f t="shared" si="2"/>
        <v>1</v>
      </c>
      <c r="AJ10" s="3">
        <f t="shared" si="3"/>
        <v>0</v>
      </c>
      <c r="AK10" s="34">
        <f t="shared" si="4"/>
        <v>9</v>
      </c>
      <c r="AL10" s="3">
        <f t="shared" si="5"/>
        <v>2</v>
      </c>
      <c r="AM10" s="58">
        <f t="shared" si="6"/>
        <v>2553</v>
      </c>
      <c r="AN10" s="50" t="s">
        <v>42</v>
      </c>
      <c r="AO10" s="59" t="s">
        <v>48</v>
      </c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60</v>
      </c>
      <c r="AM12" s="39"/>
      <c r="AN12" s="40"/>
      <c r="AO12" s="26"/>
    </row>
    <row r="13" ht="27.75" customHeight="1" thickBot="1"/>
    <row r="14" spans="1:41" ht="27.75" customHeight="1">
      <c r="A14" s="8" t="s">
        <v>21</v>
      </c>
      <c r="B14" s="41" t="s">
        <v>4</v>
      </c>
      <c r="C14" s="54">
        <v>43387</v>
      </c>
      <c r="D14" s="55"/>
      <c r="E14" s="42" t="s">
        <v>6</v>
      </c>
      <c r="F14" s="54">
        <v>43401</v>
      </c>
      <c r="G14" s="55"/>
      <c r="H14" s="42" t="s">
        <v>7</v>
      </c>
      <c r="I14" s="54">
        <v>43415</v>
      </c>
      <c r="J14" s="55"/>
      <c r="K14" s="42" t="s">
        <v>23</v>
      </c>
      <c r="L14" s="54">
        <v>43429</v>
      </c>
      <c r="M14" s="55"/>
      <c r="N14" s="42" t="s">
        <v>8</v>
      </c>
      <c r="O14" s="54">
        <v>43443</v>
      </c>
      <c r="P14" s="55"/>
      <c r="Q14" s="42" t="s">
        <v>9</v>
      </c>
      <c r="R14" s="54">
        <v>43457</v>
      </c>
      <c r="S14" s="55"/>
      <c r="T14" s="42" t="s">
        <v>10</v>
      </c>
      <c r="U14" s="54">
        <v>43471</v>
      </c>
      <c r="V14" s="55"/>
      <c r="W14" s="42" t="s">
        <v>11</v>
      </c>
      <c r="X14" s="54">
        <v>43485</v>
      </c>
      <c r="Y14" s="55"/>
      <c r="Z14" s="42" t="s">
        <v>12</v>
      </c>
      <c r="AA14" s="54">
        <v>43499</v>
      </c>
      <c r="AB14" s="55"/>
      <c r="AC14" s="43" t="s">
        <v>13</v>
      </c>
      <c r="AD14" s="54">
        <v>43513</v>
      </c>
      <c r="AE14" s="55"/>
      <c r="AF14" s="10"/>
      <c r="AG14" s="6" t="s">
        <v>21</v>
      </c>
      <c r="AH14" s="8" t="s">
        <v>14</v>
      </c>
      <c r="AI14" s="29" t="s">
        <v>15</v>
      </c>
      <c r="AJ14" s="11" t="s">
        <v>16</v>
      </c>
      <c r="AK14" s="29" t="s">
        <v>17</v>
      </c>
      <c r="AL14" s="11" t="s">
        <v>18</v>
      </c>
      <c r="AM14" s="29" t="s">
        <v>19</v>
      </c>
      <c r="AN14" s="30" t="s">
        <v>20</v>
      </c>
      <c r="AO14" s="12"/>
    </row>
    <row r="15" spans="1:41" ht="27.75" customHeight="1" thickBot="1">
      <c r="A15" s="14" t="s">
        <v>0</v>
      </c>
      <c r="B15" s="14" t="s">
        <v>1</v>
      </c>
      <c r="C15" s="15" t="s">
        <v>3</v>
      </c>
      <c r="D15" s="16" t="s">
        <v>5</v>
      </c>
      <c r="E15" s="15" t="s">
        <v>1</v>
      </c>
      <c r="F15" s="15" t="s">
        <v>3</v>
      </c>
      <c r="G15" s="15" t="s">
        <v>5</v>
      </c>
      <c r="H15" s="14" t="s">
        <v>1</v>
      </c>
      <c r="I15" s="15" t="s">
        <v>3</v>
      </c>
      <c r="J15" s="16" t="s">
        <v>5</v>
      </c>
      <c r="K15" s="15" t="s">
        <v>1</v>
      </c>
      <c r="L15" s="15" t="s">
        <v>3</v>
      </c>
      <c r="M15" s="15" t="s">
        <v>5</v>
      </c>
      <c r="N15" s="14" t="s">
        <v>1</v>
      </c>
      <c r="O15" s="15" t="s">
        <v>3</v>
      </c>
      <c r="P15" s="16" t="s">
        <v>5</v>
      </c>
      <c r="Q15" s="14" t="s">
        <v>1</v>
      </c>
      <c r="R15" s="15" t="s">
        <v>3</v>
      </c>
      <c r="S15" s="16" t="s">
        <v>5</v>
      </c>
      <c r="T15" s="15" t="s">
        <v>1</v>
      </c>
      <c r="U15" s="15" t="s">
        <v>3</v>
      </c>
      <c r="V15" s="15" t="s">
        <v>5</v>
      </c>
      <c r="W15" s="14" t="s">
        <v>1</v>
      </c>
      <c r="X15" s="15" t="s">
        <v>3</v>
      </c>
      <c r="Y15" s="16" t="s">
        <v>5</v>
      </c>
      <c r="Z15" s="15" t="s">
        <v>1</v>
      </c>
      <c r="AA15" s="15" t="s">
        <v>3</v>
      </c>
      <c r="AB15" s="15" t="s">
        <v>5</v>
      </c>
      <c r="AC15" s="14" t="s">
        <v>1</v>
      </c>
      <c r="AD15" s="15" t="s">
        <v>3</v>
      </c>
      <c r="AE15" s="16" t="s">
        <v>5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35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>
        <v>240</v>
      </c>
      <c r="R16" s="7">
        <f>Q17</f>
        <v>195</v>
      </c>
      <c r="S16" s="9" t="str">
        <f>IF((COUNTBLANK(Q16:Q16)=1),"-",IF(Q16&gt;Q17,"W",IF(Q16=Q17,"D","L")))</f>
        <v>W</v>
      </c>
      <c r="T16" s="20">
        <v>252</v>
      </c>
      <c r="U16" s="7">
        <f>+T18</f>
        <v>163</v>
      </c>
      <c r="V16" s="7" t="str">
        <f>IF((COUNTBLANK(T16:T16)=1),"-",IF(T16&gt;T18,"W",IF(T16=T18,"D","L")))</f>
        <v>W</v>
      </c>
      <c r="W16" s="20">
        <v>238</v>
      </c>
      <c r="X16" s="7">
        <f>+W19</f>
        <v>162</v>
      </c>
      <c r="Y16" s="9" t="str">
        <f>IF((COUNTBLANK(W16:W16)=1),"-",IF(W16&gt;W19,"W",IF(W16=W19,"D","L")))</f>
        <v>W</v>
      </c>
      <c r="Z16" s="20">
        <v>251</v>
      </c>
      <c r="AA16" s="7">
        <f>+Z20</f>
        <v>243</v>
      </c>
      <c r="AB16" s="7" t="str">
        <f>IF((COUNTBLANK(Z16:Z16)=1),"-",IF(Z16&gt;Z20,"W",IF(Z16=Z20,"D","L")))</f>
        <v>W</v>
      </c>
      <c r="AC16" s="20">
        <v>231</v>
      </c>
      <c r="AD16" s="7">
        <f>+AC21</f>
        <v>202</v>
      </c>
      <c r="AE16" s="9" t="str">
        <f>IF((COUNTBLANK(AC16:AC16)=1),"-",IF(AC16&gt;AC21,"W",IF(AC16=AC21,"D","L")))</f>
        <v>W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10</v>
      </c>
      <c r="AI16" s="34">
        <f aca="true" t="shared" si="9" ref="AI16:AI21">COUNTIF(A16:AE16,"W")</f>
        <v>9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18</v>
      </c>
      <c r="AM16" s="34">
        <f aca="true" t="shared" si="13" ref="AM16:AM21">SUM(B16,E16,H16,K16,N16,Q16,T16,W16,Z16,AC16)</f>
        <v>2378</v>
      </c>
      <c r="AN16" s="45"/>
      <c r="AO16" s="46"/>
    </row>
    <row r="17" spans="1:41" ht="27.75" customHeight="1">
      <c r="A17" s="44" t="s">
        <v>36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>
        <v>195</v>
      </c>
      <c r="R17" s="3">
        <f>Q16</f>
        <v>240</v>
      </c>
      <c r="S17" s="21" t="str">
        <f>IF((COUNTBLANK(Q17:Q17)=1),"-",IF(Q17&gt;Q16,"W",IF(Q17=Q16,"D","L")))</f>
        <v>L</v>
      </c>
      <c r="T17" s="20"/>
      <c r="U17" s="3">
        <f>+T20</f>
        <v>201</v>
      </c>
      <c r="V17" s="3" t="str">
        <f>IF((COUNTBLANK(T17:T17)=1),"-",IF(T17&gt;T20,"W",IF(T17=T20,"D","L")))</f>
        <v>-</v>
      </c>
      <c r="W17" s="20"/>
      <c r="X17" s="3">
        <f>+W18</f>
        <v>209</v>
      </c>
      <c r="Y17" s="21" t="str">
        <f>IF((COUNTBLANK(W17:W17)=1),"-",IF(W17&gt;W18,"W",IF(W17=W18,"D","L")))</f>
        <v>-</v>
      </c>
      <c r="Z17" s="20"/>
      <c r="AA17" s="3">
        <f>+Z21</f>
        <v>199</v>
      </c>
      <c r="AB17" s="3" t="str">
        <f>IF((COUNTBLANK(Z17:Z17)=1),"-",IF(Z17&gt;Z21,"W",IF(Z17=Z21,"D","L")))</f>
        <v>-</v>
      </c>
      <c r="AC17" s="20"/>
      <c r="AD17" s="3">
        <f>+AC19</f>
        <v>150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6</v>
      </c>
      <c r="AI17" s="34">
        <f t="shared" si="9"/>
        <v>3</v>
      </c>
      <c r="AJ17" s="3">
        <f t="shared" si="10"/>
        <v>0</v>
      </c>
      <c r="AK17" s="34">
        <f t="shared" si="11"/>
        <v>3</v>
      </c>
      <c r="AL17" s="3">
        <f t="shared" si="12"/>
        <v>6</v>
      </c>
      <c r="AM17" s="34">
        <f t="shared" si="13"/>
        <v>1306</v>
      </c>
      <c r="AN17" s="45"/>
      <c r="AO17" s="46"/>
    </row>
    <row r="18" spans="1:41" ht="27.75" customHeight="1">
      <c r="A18" s="51" t="s">
        <v>37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>
        <v>213</v>
      </c>
      <c r="R18" s="3">
        <f>Q21</f>
        <v>179</v>
      </c>
      <c r="S18" s="21" t="str">
        <f>IF((COUNTBLANK(Q18:Q18)=1),"-",IF(Q18&gt;Q21,"W",IF(Q18=Q21,"D","L")))</f>
        <v>W</v>
      </c>
      <c r="T18" s="20">
        <v>163</v>
      </c>
      <c r="U18" s="3">
        <f>+T16</f>
        <v>252</v>
      </c>
      <c r="V18" s="3" t="str">
        <f>IF((COUNTBLANK(T18:T18)=1),"-",IF(T18&gt;T16,"W",IF(T18=T16,"D","L")))</f>
        <v>L</v>
      </c>
      <c r="W18" s="20">
        <v>209</v>
      </c>
      <c r="X18" s="3">
        <f>+W17</f>
        <v>0</v>
      </c>
      <c r="Y18" s="21" t="str">
        <f>IF((COUNTBLANK(W18:W18)=1),"-",IF(W18&gt;W17,"W",IF(W18=W17,"D","L")))</f>
        <v>W</v>
      </c>
      <c r="Z18" s="20">
        <v>200</v>
      </c>
      <c r="AA18" s="3">
        <f>+Z19</f>
        <v>168</v>
      </c>
      <c r="AB18" s="3" t="str">
        <f>IF((COUNTBLANK(Z18:Z18)=1),"-",IF(Z18&gt;Z19,"W",IF(Z18=Z19,"D","L")))</f>
        <v>W</v>
      </c>
      <c r="AC18" s="20">
        <v>196</v>
      </c>
      <c r="AD18" s="3">
        <f>+AC20</f>
        <v>256</v>
      </c>
      <c r="AE18" s="21" t="str">
        <f>IF((COUNTBLANK(AC18:AC18)=1),"-",IF(AC18&gt;AC20,"W",IF(AC18=AC20,"D","L")))</f>
        <v>L</v>
      </c>
      <c r="AF18" s="4"/>
      <c r="AG18" s="51" t="str">
        <f t="shared" si="7"/>
        <v>R Lonsdale</v>
      </c>
      <c r="AH18" s="33">
        <f t="shared" si="8"/>
        <v>10</v>
      </c>
      <c r="AI18" s="34">
        <f t="shared" si="9"/>
        <v>4</v>
      </c>
      <c r="AJ18" s="3">
        <f t="shared" si="10"/>
        <v>0</v>
      </c>
      <c r="AK18" s="34">
        <f t="shared" si="11"/>
        <v>6</v>
      </c>
      <c r="AL18" s="3">
        <f t="shared" si="12"/>
        <v>8</v>
      </c>
      <c r="AM18" s="34">
        <f t="shared" si="13"/>
        <v>1890</v>
      </c>
      <c r="AN18" s="52"/>
      <c r="AO18" s="46"/>
    </row>
    <row r="19" spans="1:41" ht="27.75" customHeight="1">
      <c r="A19" s="51" t="s">
        <v>29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>
        <v>184</v>
      </c>
      <c r="R19" s="3">
        <f>Q20</f>
        <v>239</v>
      </c>
      <c r="S19" s="21" t="str">
        <f>IF((COUNTBLANK(Q19:Q19)=1),"-",IF(Q19&gt;Q20,"W",IF(Q19=Q20,"D","L")))</f>
        <v>L</v>
      </c>
      <c r="T19" s="20">
        <v>174</v>
      </c>
      <c r="U19" s="3">
        <f>+T21</f>
        <v>208</v>
      </c>
      <c r="V19" s="3" t="str">
        <f>IF((COUNTBLANK(T19:T19)=1),"-",IF(T19&gt;T21,"W",IF(T19=T21,"D","L")))</f>
        <v>L</v>
      </c>
      <c r="W19" s="20">
        <v>162</v>
      </c>
      <c r="X19" s="3">
        <f>+W16</f>
        <v>238</v>
      </c>
      <c r="Y19" s="21" t="str">
        <f>IF((COUNTBLANK(W19:W19)=1),"-",IF(W19&gt;W16,"W",IF(W19=W16,"D","L")))</f>
        <v>L</v>
      </c>
      <c r="Z19" s="20">
        <v>168</v>
      </c>
      <c r="AA19" s="3">
        <f>+Z18</f>
        <v>200</v>
      </c>
      <c r="AB19" s="3" t="str">
        <f>IF((COUNTBLANK(Z19:Z19)=1),"-",IF(Z19&gt;Z18,"W",IF(Z19=Z18,"D","L")))</f>
        <v>L</v>
      </c>
      <c r="AC19" s="20">
        <v>150</v>
      </c>
      <c r="AD19" s="3">
        <f>+AC17</f>
        <v>0</v>
      </c>
      <c r="AE19" s="21" t="str">
        <f>IF((COUNTBLANK(AC19:AC19)=1),"-",IF(AC19&gt;AC17,"W",IF(AC19=AC17,"D","L")))</f>
        <v>W</v>
      </c>
      <c r="AF19" s="4"/>
      <c r="AG19" s="51" t="str">
        <f t="shared" si="7"/>
        <v>D C Olley</v>
      </c>
      <c r="AH19" s="33">
        <f t="shared" si="8"/>
        <v>10</v>
      </c>
      <c r="AI19" s="34">
        <f t="shared" si="9"/>
        <v>2</v>
      </c>
      <c r="AJ19" s="3">
        <f t="shared" si="10"/>
        <v>0</v>
      </c>
      <c r="AK19" s="34">
        <f t="shared" si="11"/>
        <v>8</v>
      </c>
      <c r="AL19" s="3">
        <f t="shared" si="12"/>
        <v>4</v>
      </c>
      <c r="AM19" s="34">
        <f t="shared" si="13"/>
        <v>1715</v>
      </c>
      <c r="AN19" s="48"/>
      <c r="AO19" s="46"/>
    </row>
    <row r="20" spans="1:41" ht="27.75" customHeight="1">
      <c r="A20" s="51" t="s">
        <v>38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>
        <v>239</v>
      </c>
      <c r="R20" s="3">
        <f>Q19</f>
        <v>184</v>
      </c>
      <c r="S20" s="21" t="str">
        <f>IF((COUNTBLANK(Q20:Q20)=1),"-",IF(Q20&gt;Q19,"W",IF(Q20=Q19,"D","L")))</f>
        <v>W</v>
      </c>
      <c r="T20" s="20">
        <v>201</v>
      </c>
      <c r="U20" s="3">
        <f>+T17</f>
        <v>0</v>
      </c>
      <c r="V20" s="3" t="str">
        <f>IF((COUNTBLANK(T20:T20)=1),"-",IF(T20&gt;T17,"W",IF(T20=T17,"D","L")))</f>
        <v>W</v>
      </c>
      <c r="W20" s="20">
        <v>239</v>
      </c>
      <c r="X20" s="3">
        <f>+W21</f>
        <v>203</v>
      </c>
      <c r="Y20" s="21" t="str">
        <f>IF((COUNTBLANK(W20:W20)=1),"-",IF(W20&gt;W21,"W",IF(W20=W21,"D","L")))</f>
        <v>W</v>
      </c>
      <c r="Z20" s="20">
        <v>243</v>
      </c>
      <c r="AA20" s="3">
        <f>+Z16</f>
        <v>251</v>
      </c>
      <c r="AB20" s="3" t="str">
        <f>IF((COUNTBLANK(Z20:Z20)=1),"-",IF(Z20&gt;Z16,"W",IF(Z20=Z16,"D","L")))</f>
        <v>L</v>
      </c>
      <c r="AC20" s="20">
        <v>256</v>
      </c>
      <c r="AD20" s="3">
        <f>+AC18</f>
        <v>196</v>
      </c>
      <c r="AE20" s="21" t="str">
        <f>IF((COUNTBLANK(AC20:AC20)=1),"-",IF(AC20&gt;AC18,"W",IF(AC20=AC18,"D","L")))</f>
        <v>W</v>
      </c>
      <c r="AF20" s="4"/>
      <c r="AG20" s="51" t="str">
        <f t="shared" si="7"/>
        <v>A Michalski</v>
      </c>
      <c r="AH20" s="33">
        <f t="shared" si="8"/>
        <v>10</v>
      </c>
      <c r="AI20" s="34">
        <f t="shared" si="9"/>
        <v>9</v>
      </c>
      <c r="AJ20" s="3">
        <f t="shared" si="10"/>
        <v>0</v>
      </c>
      <c r="AK20" s="34">
        <f t="shared" si="11"/>
        <v>1</v>
      </c>
      <c r="AL20" s="3">
        <f t="shared" si="12"/>
        <v>18</v>
      </c>
      <c r="AM20" s="34">
        <f t="shared" si="13"/>
        <v>2389</v>
      </c>
      <c r="AN20" s="48" t="s">
        <v>40</v>
      </c>
      <c r="AO20" s="46"/>
    </row>
    <row r="21" spans="1:41" ht="27.75" customHeight="1">
      <c r="A21" s="44" t="s">
        <v>27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>
        <v>179</v>
      </c>
      <c r="R21" s="3">
        <f>Q18</f>
        <v>213</v>
      </c>
      <c r="S21" s="21" t="str">
        <f>IF((COUNTBLANK(Q21:Q21)=1),"-",IF(Q21&gt;Q18,"W",IF(Q21=Q18,"D","L")))</f>
        <v>L</v>
      </c>
      <c r="T21" s="20">
        <v>208</v>
      </c>
      <c r="U21" s="3">
        <f>+T19</f>
        <v>174</v>
      </c>
      <c r="V21" s="3" t="str">
        <f>IF((COUNTBLANK(T21:T21)=1),"-",IF(T21&gt;T19,"W",IF(T21=T19,"D","L")))</f>
        <v>W</v>
      </c>
      <c r="W21" s="20">
        <v>203</v>
      </c>
      <c r="X21" s="3">
        <f>+W20</f>
        <v>239</v>
      </c>
      <c r="Y21" s="21" t="str">
        <f>IF((COUNTBLANK(W21:W21)=1),"-",IF(W21&gt;W20,"W",IF(W21=W20,"D","L")))</f>
        <v>L</v>
      </c>
      <c r="Z21" s="20">
        <v>199</v>
      </c>
      <c r="AA21" s="3">
        <f>+Z17</f>
        <v>0</v>
      </c>
      <c r="AB21" s="3" t="str">
        <f>IF((COUNTBLANK(Z21:Z21)=1),"-",IF(Z21&gt;Z17,"W",IF(Z21=Z17,"D","L")))</f>
        <v>W</v>
      </c>
      <c r="AC21" s="20">
        <v>202</v>
      </c>
      <c r="AD21" s="3">
        <f>+AC16</f>
        <v>231</v>
      </c>
      <c r="AE21" s="21" t="str">
        <f>IF((COUNTBLANK(AC21:AC21)=1),"-",IF(AC21&gt;AC16,"W",IF(AC21=AC16,"D","L")))</f>
        <v>L</v>
      </c>
      <c r="AF21" s="4"/>
      <c r="AG21" s="44" t="str">
        <f t="shared" si="7"/>
        <v>I Screeton</v>
      </c>
      <c r="AH21" s="33">
        <f t="shared" si="8"/>
        <v>10</v>
      </c>
      <c r="AI21" s="34">
        <f t="shared" si="9"/>
        <v>3</v>
      </c>
      <c r="AJ21" s="3">
        <f t="shared" si="10"/>
        <v>0</v>
      </c>
      <c r="AK21" s="34">
        <f t="shared" si="11"/>
        <v>7</v>
      </c>
      <c r="AL21" s="3">
        <f t="shared" si="12"/>
        <v>6</v>
      </c>
      <c r="AM21" s="34">
        <f t="shared" si="13"/>
        <v>1951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60</v>
      </c>
      <c r="AM23" s="39"/>
      <c r="AN23" s="40"/>
      <c r="AO23" s="26"/>
    </row>
    <row r="24" ht="27.75" customHeight="1" thickBot="1"/>
    <row r="25" spans="1:41" ht="27.75" customHeight="1">
      <c r="A25" s="8" t="s">
        <v>32</v>
      </c>
      <c r="B25" s="41" t="s">
        <v>4</v>
      </c>
      <c r="C25" s="54">
        <v>43387</v>
      </c>
      <c r="D25" s="55"/>
      <c r="E25" s="42" t="s">
        <v>6</v>
      </c>
      <c r="F25" s="54">
        <v>43401</v>
      </c>
      <c r="G25" s="55"/>
      <c r="H25" s="42" t="s">
        <v>7</v>
      </c>
      <c r="I25" s="54">
        <v>43415</v>
      </c>
      <c r="J25" s="55"/>
      <c r="K25" s="42" t="s">
        <v>23</v>
      </c>
      <c r="L25" s="54">
        <v>43429</v>
      </c>
      <c r="M25" s="55"/>
      <c r="N25" s="42" t="s">
        <v>8</v>
      </c>
      <c r="O25" s="54">
        <v>43443</v>
      </c>
      <c r="P25" s="55"/>
      <c r="Q25" s="42" t="s">
        <v>9</v>
      </c>
      <c r="R25" s="54">
        <v>43457</v>
      </c>
      <c r="S25" s="55"/>
      <c r="T25" s="42" t="s">
        <v>10</v>
      </c>
      <c r="U25" s="54">
        <v>43471</v>
      </c>
      <c r="V25" s="55"/>
      <c r="W25" s="42" t="s">
        <v>11</v>
      </c>
      <c r="X25" s="54">
        <v>43485</v>
      </c>
      <c r="Y25" s="55"/>
      <c r="Z25" s="42" t="s">
        <v>12</v>
      </c>
      <c r="AA25" s="54">
        <v>43499</v>
      </c>
      <c r="AB25" s="55"/>
      <c r="AC25" s="43" t="s">
        <v>13</v>
      </c>
      <c r="AD25" s="54">
        <v>43513</v>
      </c>
      <c r="AE25" s="55"/>
      <c r="AF25" s="10"/>
      <c r="AG25" s="6" t="s">
        <v>32</v>
      </c>
      <c r="AH25" s="8" t="s">
        <v>14</v>
      </c>
      <c r="AI25" s="29" t="s">
        <v>15</v>
      </c>
      <c r="AJ25" s="11" t="s">
        <v>16</v>
      </c>
      <c r="AK25" s="29" t="s">
        <v>17</v>
      </c>
      <c r="AL25" s="11" t="s">
        <v>18</v>
      </c>
      <c r="AM25" s="29" t="s">
        <v>19</v>
      </c>
      <c r="AN25" s="30" t="s">
        <v>20</v>
      </c>
      <c r="AO25" s="12"/>
    </row>
    <row r="26" spans="1:41" ht="27.75" customHeight="1" thickBot="1">
      <c r="A26" s="14" t="s">
        <v>0</v>
      </c>
      <c r="B26" s="14" t="s">
        <v>1</v>
      </c>
      <c r="C26" s="15" t="s">
        <v>3</v>
      </c>
      <c r="D26" s="16" t="s">
        <v>5</v>
      </c>
      <c r="E26" s="15" t="s">
        <v>1</v>
      </c>
      <c r="F26" s="15" t="s">
        <v>3</v>
      </c>
      <c r="G26" s="15" t="s">
        <v>5</v>
      </c>
      <c r="H26" s="14" t="s">
        <v>1</v>
      </c>
      <c r="I26" s="15" t="s">
        <v>3</v>
      </c>
      <c r="J26" s="16" t="s">
        <v>5</v>
      </c>
      <c r="K26" s="15" t="s">
        <v>1</v>
      </c>
      <c r="L26" s="15" t="s">
        <v>3</v>
      </c>
      <c r="M26" s="15" t="s">
        <v>5</v>
      </c>
      <c r="N26" s="14" t="s">
        <v>1</v>
      </c>
      <c r="O26" s="15" t="s">
        <v>3</v>
      </c>
      <c r="P26" s="16" t="s">
        <v>5</v>
      </c>
      <c r="Q26" s="14" t="s">
        <v>1</v>
      </c>
      <c r="R26" s="15" t="s">
        <v>3</v>
      </c>
      <c r="S26" s="16" t="s">
        <v>5</v>
      </c>
      <c r="T26" s="15" t="s">
        <v>1</v>
      </c>
      <c r="U26" s="15" t="s">
        <v>3</v>
      </c>
      <c r="V26" s="15" t="s">
        <v>5</v>
      </c>
      <c r="W26" s="14" t="s">
        <v>1</v>
      </c>
      <c r="X26" s="15" t="s">
        <v>3</v>
      </c>
      <c r="Y26" s="16" t="s">
        <v>5</v>
      </c>
      <c r="Z26" s="15" t="s">
        <v>1</v>
      </c>
      <c r="AA26" s="15" t="s">
        <v>3</v>
      </c>
      <c r="AB26" s="15" t="s">
        <v>5</v>
      </c>
      <c r="AC26" s="14" t="s">
        <v>1</v>
      </c>
      <c r="AD26" s="15" t="s">
        <v>3</v>
      </c>
      <c r="AE26" s="16" t="s">
        <v>5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1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30</v>
      </c>
      <c r="T36" s="5" t="s">
        <v>31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2023-03-05T13:49:13Z</dcterms:modified>
  <cp:category/>
  <cp:version/>
  <cp:contentType/>
  <cp:contentStatus/>
</cp:coreProperties>
</file>