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<sst xmlns="http://schemas.openxmlformats.org/spreadsheetml/2006/main" count="985" uniqueCount="135">
  <si>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</si>
  <si>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</si>
  <si>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</si>
  <si>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</si>
  <si>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</si>
  <si>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</si>
  <si>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</si>
  <si>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</si>
  <si>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</si>
  <si>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</si>
  <si>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</si>
  <si>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</si>
  <si>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</si>
  <si>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</si>
  <si>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</si>
  <si>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</si>
  <si>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</si>
  <si>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</si>
  <si>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</si>
  <si>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</si>
  <si>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</si>
  <si>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</si>
  <si>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</si>
  <si>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</si>
  <si>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</si>
  <si>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</si>
  <si>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</si>
  <si>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</si>
  <si>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</si>
  <si>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 xml:space="preserve"> </t>
  </si>
  <si>
    <t>Div 7</t>
  </si>
  <si>
    <t>Div 8</t>
  </si>
  <si>
    <t>R Marshall</t>
  </si>
  <si>
    <t>M Peck</t>
  </si>
  <si>
    <t>S Edis</t>
  </si>
  <si>
    <t>Bye</t>
  </si>
  <si>
    <t>Beverley "A"</t>
  </si>
  <si>
    <t>Yorkshire Small Bore Rifle &amp; Pistol Association - LWSR Winter 2023   Comp 4  Individual and Team</t>
  </si>
  <si>
    <t>Comp 4 Teams</t>
  </si>
  <si>
    <t>Div 9</t>
  </si>
  <si>
    <t>Div 10</t>
  </si>
  <si>
    <t>Div 11</t>
  </si>
  <si>
    <t>Div 12</t>
  </si>
  <si>
    <t>Div 13</t>
  </si>
  <si>
    <t>J Needham</t>
  </si>
  <si>
    <t>C Williams</t>
  </si>
  <si>
    <t>S Naylor</t>
  </si>
  <si>
    <t>D Lancaster</t>
  </si>
  <si>
    <t>S Wade</t>
  </si>
  <si>
    <t>C Thompson</t>
  </si>
  <si>
    <t>J Bower</t>
  </si>
  <si>
    <t>M D Elders</t>
  </si>
  <si>
    <t>M Warriner</t>
  </si>
  <si>
    <t>M Wriggley</t>
  </si>
  <si>
    <t>D Harrison</t>
  </si>
  <si>
    <t>R Clapham</t>
  </si>
  <si>
    <t>D Evans</t>
  </si>
  <si>
    <t>J Dixon</t>
  </si>
  <si>
    <t>R Harvey</t>
  </si>
  <si>
    <t>J Nell</t>
  </si>
  <si>
    <t>D Brockbank</t>
  </si>
  <si>
    <t>J Pollard</t>
  </si>
  <si>
    <t>B Cushion</t>
  </si>
  <si>
    <t>J Powell</t>
  </si>
  <si>
    <t>M Reid</t>
  </si>
  <si>
    <t>B Harding</t>
  </si>
  <si>
    <t>M Power</t>
  </si>
  <si>
    <t>M Dixon</t>
  </si>
  <si>
    <t>C Craven</t>
  </si>
  <si>
    <t>C Martin</t>
  </si>
  <si>
    <t>M Wilson</t>
  </si>
  <si>
    <t>G Metcalfe</t>
  </si>
  <si>
    <t>R Ward</t>
  </si>
  <si>
    <t>N Grapes</t>
  </si>
  <si>
    <t>P Myers</t>
  </si>
  <si>
    <t>P Thornton</t>
  </si>
  <si>
    <t>M Clubley</t>
  </si>
  <si>
    <t>T Bamford</t>
  </si>
  <si>
    <t>A Nell</t>
  </si>
  <si>
    <t>D Keen</t>
  </si>
  <si>
    <t>R Cheshire</t>
  </si>
  <si>
    <t>J Titcumb</t>
  </si>
  <si>
    <t>B Storey</t>
  </si>
  <si>
    <t>E Cooper</t>
  </si>
  <si>
    <t>R Beale</t>
  </si>
  <si>
    <t>A Michalski</t>
  </si>
  <si>
    <t>M Davies</t>
  </si>
  <si>
    <t>I Markwell</t>
  </si>
  <si>
    <t>G Shipley</t>
  </si>
  <si>
    <t xml:space="preserve">P Furguson </t>
  </si>
  <si>
    <t>R Marritt</t>
  </si>
  <si>
    <t>C Plag</t>
  </si>
  <si>
    <t>I Burton</t>
  </si>
  <si>
    <t>A South</t>
  </si>
  <si>
    <t>J Hays</t>
  </si>
  <si>
    <t>I Cawley</t>
  </si>
  <si>
    <t>S Baldwin</t>
  </si>
  <si>
    <t>T Hine</t>
  </si>
  <si>
    <t>M Rudd</t>
  </si>
  <si>
    <t>A Johnson</t>
  </si>
  <si>
    <t>S Walker</t>
  </si>
  <si>
    <t>G Edmondson</t>
  </si>
  <si>
    <t>M Gale</t>
  </si>
  <si>
    <t>P Smith</t>
  </si>
  <si>
    <t>G Wilson</t>
  </si>
  <si>
    <t>B Smart</t>
  </si>
  <si>
    <t>E Cromack</t>
  </si>
  <si>
    <t>A Purcell</t>
  </si>
  <si>
    <t>C R South</t>
  </si>
  <si>
    <t>M Spilsbury</t>
  </si>
  <si>
    <t>J Billany</t>
  </si>
  <si>
    <t>R Jessop</t>
  </si>
  <si>
    <t>J Sanders</t>
  </si>
  <si>
    <t>L Johnson</t>
  </si>
  <si>
    <t>R Chapman</t>
  </si>
  <si>
    <t>K Taylor</t>
  </si>
  <si>
    <t>York Decoy "A"</t>
  </si>
  <si>
    <t>Easingwold "A"</t>
  </si>
  <si>
    <t>Keighley</t>
  </si>
  <si>
    <t>Rotherham C  "A"</t>
  </si>
  <si>
    <t>Holwell "A"</t>
  </si>
  <si>
    <t>West Hull</t>
  </si>
  <si>
    <t>Reepham</t>
  </si>
  <si>
    <t>P Furguson</t>
  </si>
  <si>
    <t>Ecclesfield</t>
  </si>
  <si>
    <t>York Decoy  "B"</t>
  </si>
  <si>
    <t>Cottingham</t>
  </si>
  <si>
    <t>Holwell "B"</t>
  </si>
  <si>
    <t>Easingwold  "B"</t>
  </si>
  <si>
    <t>Driffield "A"</t>
  </si>
  <si>
    <t>Rotherham C  "B"</t>
  </si>
  <si>
    <t>Driffield "B"</t>
  </si>
  <si>
    <t xml:space="preserve">G Edmondson </t>
  </si>
  <si>
    <t>Scrutineer. Mr T Hine</t>
  </si>
  <si>
    <t>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</si>
</sst>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47" fillId="0" borderId="19" xfId="0" applyFont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5"/>
  <sheetViews>
    <sheetView tabSelected="1" zoomScale="120" zoomScaleNormal="120" zoomScalePageLayoutView="0" workbookViewId="0" topLeftCell="A1">
      <selection activeCell="K60" sqref="K60"/>
    </sheetView>
  </sheetViews>
  <sheetFormatPr defaultColWidth="9.140625" defaultRowHeight="12.75"/>
  <cols>
    <col min="1" max="1" width="17.7109375" style="36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710937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710937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21">
      <c r="A1" s="36"/>
      <c r="B1" s="66" t="s">
        <v>37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2"/>
      <c r="AK1" s="59" t="s">
        <v>14</v>
      </c>
      <c r="AO1" s="3"/>
      <c r="AY1" s="3"/>
    </row>
    <row r="2" spans="1:51" s="2" customFormat="1" ht="18" thickBot="1">
      <c r="A2" s="36"/>
      <c r="AO2" s="3"/>
      <c r="AY2" s="3"/>
    </row>
    <row r="3" spans="1:51" s="1" customFormat="1" ht="12.75" customHeight="1">
      <c r="A3" s="20" t="s">
        <v>2</v>
      </c>
      <c r="B3" s="23" t="s">
        <v>17</v>
      </c>
      <c r="C3" s="64"/>
      <c r="D3" s="65"/>
      <c r="E3" s="25" t="s">
        <v>19</v>
      </c>
      <c r="F3" s="64"/>
      <c r="G3" s="65"/>
      <c r="H3" s="25" t="s">
        <v>20</v>
      </c>
      <c r="I3" s="64"/>
      <c r="J3" s="65"/>
      <c r="K3" s="25" t="s">
        <v>21</v>
      </c>
      <c r="L3" s="64"/>
      <c r="M3" s="65"/>
      <c r="N3" s="25" t="s">
        <v>22</v>
      </c>
      <c r="O3" s="64"/>
      <c r="P3" s="65"/>
      <c r="Q3" s="25" t="s">
        <v>23</v>
      </c>
      <c r="R3" s="64"/>
      <c r="S3" s="65"/>
      <c r="T3" s="25" t="s">
        <v>24</v>
      </c>
      <c r="U3" s="64"/>
      <c r="V3" s="65"/>
      <c r="W3" s="25" t="s">
        <v>25</v>
      </c>
      <c r="X3" s="64"/>
      <c r="Y3" s="65"/>
      <c r="Z3" s="25" t="s">
        <v>26</v>
      </c>
      <c r="AA3" s="64"/>
      <c r="AB3" s="65"/>
      <c r="AC3" s="24" t="s">
        <v>27</v>
      </c>
      <c r="AD3" s="64"/>
      <c r="AE3" s="65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38" t="s">
        <v>0</v>
      </c>
      <c r="B4" s="38" t="s">
        <v>1</v>
      </c>
      <c r="C4" s="9" t="s">
        <v>16</v>
      </c>
      <c r="D4" s="9" t="s">
        <v>18</v>
      </c>
      <c r="E4" s="38" t="s">
        <v>1</v>
      </c>
      <c r="F4" s="9" t="s">
        <v>16</v>
      </c>
      <c r="G4" s="9" t="s">
        <v>18</v>
      </c>
      <c r="H4" s="38" t="s">
        <v>1</v>
      </c>
      <c r="I4" s="9" t="s">
        <v>16</v>
      </c>
      <c r="J4" s="9" t="s">
        <v>18</v>
      </c>
      <c r="K4" s="38" t="s">
        <v>1</v>
      </c>
      <c r="L4" s="9" t="s">
        <v>16</v>
      </c>
      <c r="M4" s="9" t="s">
        <v>18</v>
      </c>
      <c r="N4" s="38" t="s">
        <v>1</v>
      </c>
      <c r="O4" s="9" t="s">
        <v>16</v>
      </c>
      <c r="P4" s="9" t="s">
        <v>18</v>
      </c>
      <c r="Q4" s="38" t="s">
        <v>1</v>
      </c>
      <c r="R4" s="9" t="s">
        <v>16</v>
      </c>
      <c r="S4" s="9" t="s">
        <v>18</v>
      </c>
      <c r="T4" s="38" t="s">
        <v>1</v>
      </c>
      <c r="U4" s="9" t="s">
        <v>16</v>
      </c>
      <c r="V4" s="9" t="s">
        <v>18</v>
      </c>
      <c r="W4" s="38" t="s">
        <v>1</v>
      </c>
      <c r="X4" s="9" t="s">
        <v>16</v>
      </c>
      <c r="Y4" s="9" t="s">
        <v>18</v>
      </c>
      <c r="Z4" s="38" t="s">
        <v>1</v>
      </c>
      <c r="AA4" s="9" t="s">
        <v>16</v>
      </c>
      <c r="AB4" s="9" t="s">
        <v>18</v>
      </c>
      <c r="AC4" s="38" t="s">
        <v>1</v>
      </c>
      <c r="AD4" s="9" t="s">
        <v>16</v>
      </c>
      <c r="AE4" s="39" t="s">
        <v>18</v>
      </c>
      <c r="AF4" s="9"/>
      <c r="AG4" s="38" t="s">
        <v>0</v>
      </c>
      <c r="AH4" s="9"/>
      <c r="AI4" s="9"/>
      <c r="AJ4" s="9"/>
      <c r="AK4" s="9"/>
      <c r="AL4" s="9"/>
      <c r="AM4" s="9"/>
      <c r="AN4" s="9"/>
      <c r="AO4" s="43"/>
      <c r="AY4" s="8"/>
    </row>
    <row r="5" spans="1:51" ht="12.75" customHeight="1">
      <c r="A5" s="60" t="s">
        <v>44</v>
      </c>
      <c r="B5" s="40">
        <v>192</v>
      </c>
      <c r="C5" s="41">
        <f>B6</f>
        <v>187</v>
      </c>
      <c r="D5" s="41" t="str">
        <f>IF((COUNTBLANK(B5:B5)=1),"ncr",IF(B5&gt;B6,"W",IF(B5=B6,"D","L")))</f>
        <v>W</v>
      </c>
      <c r="E5" s="40">
        <v>196</v>
      </c>
      <c r="F5" s="41">
        <f>E7</f>
        <v>186</v>
      </c>
      <c r="G5" s="41" t="str">
        <f>IF((COUNTBLANK(E5:E5)=1),"ncr",IF(E5&gt;E7,"W",IF(E5=E7,"D","L")))</f>
        <v>W</v>
      </c>
      <c r="H5" s="40">
        <v>193</v>
      </c>
      <c r="I5" s="41">
        <f>H8</f>
        <v>180</v>
      </c>
      <c r="J5" s="41" t="str">
        <f>IF((COUNTBLANK(H5:H5)=1),"ncr",IF(H5&gt;H8,"W",IF(H5=H8,"D","L")))</f>
        <v>W</v>
      </c>
      <c r="K5" s="40">
        <v>195</v>
      </c>
      <c r="L5" s="41">
        <f>K9</f>
        <v>192</v>
      </c>
      <c r="M5" s="41" t="str">
        <f>IF((COUNTBLANK(K5:K5)=1),"ncr",IF(K5&gt;K9,"W",IF(K5=K9,"D","L")))</f>
        <v>W</v>
      </c>
      <c r="N5" s="40"/>
      <c r="O5" s="41">
        <f>N10</f>
        <v>0</v>
      </c>
      <c r="P5" s="41" t="str">
        <f>IF((COUNTBLANK(N5:N5)=1),"ncr",IF(N5&gt;N10,"W",IF(N5=N10,"D","L")))</f>
        <v>ncr</v>
      </c>
      <c r="Q5" s="40"/>
      <c r="R5" s="41">
        <f>Q6</f>
        <v>0</v>
      </c>
      <c r="S5" s="41" t="str">
        <f>IF((COUNTBLANK(Q5:Q5)=1),"ncr",IF(Q5&gt;Q6,"W",IF(Q5=Q6,"D","L")))</f>
        <v>ncr</v>
      </c>
      <c r="T5" s="40"/>
      <c r="U5" s="41">
        <f>T7</f>
        <v>0</v>
      </c>
      <c r="V5" s="41" t="str">
        <f>IF((COUNTBLANK(T5:T5)=1),"ncr",IF(T5&gt;T7,"W",IF(T5=T7,"D","L")))</f>
        <v>ncr</v>
      </c>
      <c r="W5" s="40"/>
      <c r="X5" s="41">
        <f>W8</f>
        <v>0</v>
      </c>
      <c r="Y5" s="41" t="str">
        <f>IF((COUNTBLANK(W5:W5)=1),"ncr",IF(W5&gt;W8,"W",IF(W5=W8,"D","L")))</f>
        <v>ncr</v>
      </c>
      <c r="Z5" s="40"/>
      <c r="AA5" s="41">
        <f>Z9</f>
        <v>0</v>
      </c>
      <c r="AB5" s="41" t="str">
        <f>IF((COUNTBLANK(Z5:Z5)=1),"ncr",IF(Z5&gt;Z9,"W",IF(Z5=Z9,"D","L")))</f>
        <v>ncr</v>
      </c>
      <c r="AC5" s="40"/>
      <c r="AD5" s="41">
        <f>AC10</f>
        <v>0</v>
      </c>
      <c r="AE5" s="42" t="str">
        <f>IF((COUNTBLANK(AC5:AC5)=1),"ncr",IF(AC5&gt;AC10,"W",IF(AC5=AC10,"D","L")))</f>
        <v>ncr</v>
      </c>
      <c r="AG5" s="56" t="str">
        <f aca="true" t="shared" si="0" ref="AG5:AG10">+A5</f>
        <v>J Needham</v>
      </c>
      <c r="AH5" s="41">
        <f aca="true" t="shared" si="1" ref="AH5:AH10">10-COUNTBLANK(B5:AE5)</f>
        <v>4</v>
      </c>
      <c r="AI5" s="41">
        <f aca="true" t="shared" si="2" ref="AI5:AI10">COUNTIF(A5:AE5,"W")</f>
        <v>4</v>
      </c>
      <c r="AJ5" s="41">
        <f aca="true" t="shared" si="3" ref="AJ5:AJ10">COUNTIF(B5:AE5,"D")</f>
        <v>0</v>
      </c>
      <c r="AK5" s="41">
        <f aca="true" t="shared" si="4" ref="AK5:AK10">COUNTIF(A5:AE5,"L")</f>
        <v>0</v>
      </c>
      <c r="AL5" s="41">
        <f aca="true" t="shared" si="5" ref="AL5:AL10">AI5*2+AJ5</f>
        <v>8</v>
      </c>
      <c r="AM5" s="41">
        <f aca="true" t="shared" si="6" ref="AM5:AM10">SUM(B5,E5,H5,K5,N5,Q5,T5,W5,Z5,AC5)</f>
        <v>776</v>
      </c>
      <c r="AN5" s="44"/>
      <c r="AO5" s="45"/>
      <c r="AY5" s="15"/>
    </row>
    <row r="6" spans="1:51" ht="12.75" customHeight="1">
      <c r="A6" s="60" t="s">
        <v>45</v>
      </c>
      <c r="B6" s="10">
        <v>187</v>
      </c>
      <c r="C6" s="11">
        <f>B5</f>
        <v>192</v>
      </c>
      <c r="D6" s="11" t="str">
        <f>IF((COUNTBLANK(B6:B6)=1),"ncr",IF(B6&gt;B5,"W",IF(B6=B5,"D","L")))</f>
        <v>L</v>
      </c>
      <c r="E6" s="10">
        <v>188</v>
      </c>
      <c r="F6" s="11">
        <f>E9</f>
        <v>186</v>
      </c>
      <c r="G6" s="11" t="str">
        <f>IF((COUNTBLANK(E6:E6)=1),"ncr",IF(E6&gt;E9,"W",IF(E6=E9,"D","L")))</f>
        <v>W</v>
      </c>
      <c r="H6" s="10">
        <v>188</v>
      </c>
      <c r="I6" s="11">
        <f>H7</f>
        <v>192</v>
      </c>
      <c r="J6" s="11" t="str">
        <f>IF((COUNTBLANK(H6:H6)=1),"ncr",IF(H6&gt;H7,"W",IF(H6=H7,"D","L")))</f>
        <v>L</v>
      </c>
      <c r="K6" s="10">
        <v>192</v>
      </c>
      <c r="L6" s="11">
        <f>K10</f>
        <v>186</v>
      </c>
      <c r="M6" s="11" t="str">
        <f>IF((COUNTBLANK(K6:K6)=1),"ncr",IF(K6&gt;K10,"W",IF(K6=K10,"D","L")))</f>
        <v>W</v>
      </c>
      <c r="N6" s="10"/>
      <c r="O6" s="11">
        <f>N8</f>
        <v>0</v>
      </c>
      <c r="P6" s="11" t="str">
        <f>IF((COUNTBLANK(N6:N6)=1),"ncr",IF(N6&gt;N8,"W",IF(N6=N8,"D","L")))</f>
        <v>ncr</v>
      </c>
      <c r="Q6" s="10"/>
      <c r="R6" s="11">
        <f>Q5</f>
        <v>0</v>
      </c>
      <c r="S6" s="11" t="str">
        <f>IF((COUNTBLANK(Q6:Q6)=1),"ncr",IF(Q6&gt;Q5,"W",IF(Q6=Q5,"D","L")))</f>
        <v>ncr</v>
      </c>
      <c r="T6" s="10"/>
      <c r="U6" s="11">
        <f>T9</f>
        <v>0</v>
      </c>
      <c r="V6" s="11" t="str">
        <f>IF((COUNTBLANK(T6:T6)=1),"ncr",IF(T6&gt;T9,"W",IF(T6=T9,"D","L")))</f>
        <v>ncr</v>
      </c>
      <c r="W6" s="10"/>
      <c r="X6" s="11">
        <f>W7</f>
        <v>0</v>
      </c>
      <c r="Y6" s="11" t="str">
        <f>IF((COUNTBLANK(W6:W6)=1),"ncr",IF(W6&gt;W7,"W",IF(W6=W7,"D","L")))</f>
        <v>ncr</v>
      </c>
      <c r="Z6" s="10"/>
      <c r="AA6" s="11">
        <f>Z10</f>
        <v>0</v>
      </c>
      <c r="AB6" s="11" t="str">
        <f>IF((COUNTBLANK(Z6:Z6)=1),"ncr",IF(Z6&gt;Z10,"W",IF(Z6=Z10,"D","L")))</f>
        <v>ncr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57" t="str">
        <f t="shared" si="0"/>
        <v>C Williams</v>
      </c>
      <c r="AH6" s="11">
        <f t="shared" si="1"/>
        <v>4</v>
      </c>
      <c r="AI6" s="11">
        <f t="shared" si="2"/>
        <v>2</v>
      </c>
      <c r="AJ6" s="11">
        <f t="shared" si="3"/>
        <v>0</v>
      </c>
      <c r="AK6" s="11">
        <f t="shared" si="4"/>
        <v>2</v>
      </c>
      <c r="AL6" s="11">
        <f t="shared" si="5"/>
        <v>4</v>
      </c>
      <c r="AM6" s="11">
        <f t="shared" si="6"/>
        <v>755</v>
      </c>
      <c r="AN6" s="32"/>
      <c r="AO6" s="21"/>
      <c r="AY6" s="15"/>
    </row>
    <row r="7" spans="1:51" ht="12.75" customHeight="1">
      <c r="A7" s="60" t="s">
        <v>32</v>
      </c>
      <c r="B7" s="10">
        <v>189</v>
      </c>
      <c r="C7" s="11">
        <f>B10</f>
        <v>180</v>
      </c>
      <c r="D7" s="11" t="str">
        <f>IF((COUNTBLANK(B7:B7)=1),"ncr",IF(B7&gt;B10,"W",IF(B7=B10,"D","L")))</f>
        <v>W</v>
      </c>
      <c r="E7" s="10">
        <v>186</v>
      </c>
      <c r="F7" s="11">
        <f>E5</f>
        <v>196</v>
      </c>
      <c r="G7" s="11" t="str">
        <f>IF((COUNTBLANK(E7:E7)=1),"ncr",IF(E7&gt;E5,"W",IF(E7=E5,"D","L")))</f>
        <v>L</v>
      </c>
      <c r="H7" s="10">
        <v>192</v>
      </c>
      <c r="I7" s="11">
        <f>H6</f>
        <v>188</v>
      </c>
      <c r="J7" s="11" t="str">
        <f>IF((COUNTBLANK(H7:H7)=1),"ncr",IF(H7&gt;H6,"W",IF(H7=H6,"D","L")))</f>
        <v>W</v>
      </c>
      <c r="K7" s="10">
        <v>194</v>
      </c>
      <c r="L7" s="11">
        <f>K8</f>
        <v>179</v>
      </c>
      <c r="M7" s="11" t="str">
        <f>IF((COUNTBLANK(K7:K7)=1),"ncr",IF(K7&gt;K8,"W",IF(K7=K8,"D","L")))</f>
        <v>W</v>
      </c>
      <c r="N7" s="10"/>
      <c r="O7" s="11">
        <f>N9</f>
        <v>0</v>
      </c>
      <c r="P7" s="11" t="str">
        <f>IF((COUNTBLANK(N7:N7)=1),"ncr",IF(N7&gt;N9,"W",IF(N7=N9,"D","L")))</f>
        <v>ncr</v>
      </c>
      <c r="Q7" s="10"/>
      <c r="R7" s="11">
        <f>Q10</f>
        <v>0</v>
      </c>
      <c r="S7" s="11" t="str">
        <f>IF((COUNTBLANK(Q7:Q7)=1),"ncr",IF(Q7&gt;Q10,"W",IF(Q7=Q10,"D","L")))</f>
        <v>ncr</v>
      </c>
      <c r="T7" s="10"/>
      <c r="U7" s="11">
        <f>T5</f>
        <v>0</v>
      </c>
      <c r="V7" s="11" t="str">
        <f>IF((COUNTBLANK(T7:T7)=1),"ncr",IF(T7&gt;T5,"W",IF(T7=T5,"D","L")))</f>
        <v>ncr</v>
      </c>
      <c r="W7" s="10"/>
      <c r="X7" s="11">
        <f>W6</f>
        <v>0</v>
      </c>
      <c r="Y7" s="11" t="str">
        <f>IF((COUNTBLANK(W7:W7)=1),"ncr",IF(W7&gt;W6,"W",IF(W7=W6,"D","L")))</f>
        <v>ncr</v>
      </c>
      <c r="Z7" s="10"/>
      <c r="AA7" s="11">
        <f>Z8</f>
        <v>0</v>
      </c>
      <c r="AB7" s="11" t="str">
        <f>IF((COUNTBLANK(Z7:Z7)=1),"ncr",IF(Z7&gt;Z8,"W",IF(Z7=Z8,"D","L")))</f>
        <v>ncr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57" t="str">
        <f t="shared" si="0"/>
        <v>R Marshall</v>
      </c>
      <c r="AH7" s="11">
        <f t="shared" si="1"/>
        <v>4</v>
      </c>
      <c r="AI7" s="11">
        <f t="shared" si="2"/>
        <v>3</v>
      </c>
      <c r="AJ7" s="11">
        <f t="shared" si="3"/>
        <v>0</v>
      </c>
      <c r="AK7" s="11">
        <f t="shared" si="4"/>
        <v>1</v>
      </c>
      <c r="AL7" s="11">
        <f t="shared" si="5"/>
        <v>6</v>
      </c>
      <c r="AM7" s="11">
        <f t="shared" si="6"/>
        <v>761</v>
      </c>
      <c r="AN7" s="32"/>
      <c r="AO7" s="21"/>
      <c r="AY7" s="15"/>
    </row>
    <row r="8" spans="1:51" ht="12.75" customHeight="1">
      <c r="A8" s="60" t="s">
        <v>46</v>
      </c>
      <c r="B8" s="10">
        <v>178</v>
      </c>
      <c r="C8" s="11">
        <f>B9</f>
        <v>189</v>
      </c>
      <c r="D8" s="11" t="str">
        <f>IF((COUNTBLANK(B8:B8)=1),"ncr",IF(B8&gt;B9,"W",IF(B8=B9,"D","L")))</f>
        <v>L</v>
      </c>
      <c r="E8" s="10">
        <v>177</v>
      </c>
      <c r="F8" s="11">
        <f>E10</f>
        <v>187</v>
      </c>
      <c r="G8" s="11" t="str">
        <f>IF((COUNTBLANK(E8:E8)=1),"ncr",IF(E8&gt;E10,"W",IF(E8=E10,"D","L")))</f>
        <v>L</v>
      </c>
      <c r="H8" s="10">
        <v>180</v>
      </c>
      <c r="I8" s="11">
        <f>H5</f>
        <v>193</v>
      </c>
      <c r="J8" s="11" t="str">
        <f>IF((COUNTBLANK(H8:H8)=1),"ncr",IF(H8&gt;H5,"W",IF(H8=H5,"D","L")))</f>
        <v>L</v>
      </c>
      <c r="K8" s="10">
        <v>179</v>
      </c>
      <c r="L8" s="11">
        <f>K7</f>
        <v>194</v>
      </c>
      <c r="M8" s="11" t="str">
        <f>IF((COUNTBLANK(K8:K8)=1),"ncr",IF(K8&gt;K7,"W",IF(K8=K7,"D","L")))</f>
        <v>L</v>
      </c>
      <c r="N8" s="10"/>
      <c r="O8" s="11">
        <f>N6</f>
        <v>0</v>
      </c>
      <c r="P8" s="11" t="str">
        <f>IF((COUNTBLANK(N8:N8)=1),"ncr",IF(N8&gt;N6,"W",IF(N8=N6,"D","L")))</f>
        <v>ncr</v>
      </c>
      <c r="Q8" s="10"/>
      <c r="R8" s="11">
        <f>Q9</f>
        <v>0</v>
      </c>
      <c r="S8" s="11" t="str">
        <f>IF((COUNTBLANK(Q8:Q8)=1),"ncr",IF(Q8&gt;Q9,"W",IF(Q8=Q9,"D","L")))</f>
        <v>ncr</v>
      </c>
      <c r="T8" s="10"/>
      <c r="U8" s="11">
        <f>T10</f>
        <v>0</v>
      </c>
      <c r="V8" s="11" t="str">
        <f>IF((COUNTBLANK(T8:T8)=1),"ncr",IF(T8&gt;T10,"W",IF(T8=T10,"D","L")))</f>
        <v>ncr</v>
      </c>
      <c r="W8" s="10"/>
      <c r="X8" s="11">
        <f>W5</f>
        <v>0</v>
      </c>
      <c r="Y8" s="11" t="str">
        <f>IF((COUNTBLANK(W8:W8)=1),"ncr",IF(W8&gt;W5,"W",IF(W8=W5,"D","L")))</f>
        <v>ncr</v>
      </c>
      <c r="Z8" s="10"/>
      <c r="AA8" s="11">
        <f>Z7</f>
        <v>0</v>
      </c>
      <c r="AB8" s="11" t="str">
        <f>IF((COUNTBLANK(Z8:Z8)=1),"ncr",IF(Z8&gt;Z7,"W",IF(Z8=Z7,"D","L")))</f>
        <v>ncr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57" t="str">
        <f t="shared" si="0"/>
        <v>S Naylor</v>
      </c>
      <c r="AH8" s="11">
        <f t="shared" si="1"/>
        <v>4</v>
      </c>
      <c r="AI8" s="11">
        <f t="shared" si="2"/>
        <v>0</v>
      </c>
      <c r="AJ8" s="11">
        <f t="shared" si="3"/>
        <v>0</v>
      </c>
      <c r="AK8" s="11">
        <f t="shared" si="4"/>
        <v>4</v>
      </c>
      <c r="AL8" s="11">
        <f t="shared" si="5"/>
        <v>0</v>
      </c>
      <c r="AM8" s="11">
        <f t="shared" si="6"/>
        <v>714</v>
      </c>
      <c r="AN8" s="32"/>
      <c r="AO8" s="21"/>
      <c r="AY8" s="15"/>
    </row>
    <row r="9" spans="1:51" ht="12.75" customHeight="1">
      <c r="A9" s="60" t="s">
        <v>47</v>
      </c>
      <c r="B9" s="10">
        <v>189</v>
      </c>
      <c r="C9" s="11">
        <f>B8</f>
        <v>178</v>
      </c>
      <c r="D9" s="11" t="str">
        <f>IF((COUNTBLANK(B9:B9)=1),"ncr",IF(B9&gt;B8,"W",IF(B9=B8,"D","L")))</f>
        <v>W</v>
      </c>
      <c r="E9" s="10">
        <v>186</v>
      </c>
      <c r="F9" s="11">
        <f>E6</f>
        <v>188</v>
      </c>
      <c r="G9" s="11" t="str">
        <f>IF((COUNTBLANK(E9:E9)=1),"ncr",IF(E9&gt;E6,"W",IF(E9=E6,"D","L")))</f>
        <v>L</v>
      </c>
      <c r="H9" s="10">
        <v>192</v>
      </c>
      <c r="I9" s="11">
        <f>H10</f>
        <v>180</v>
      </c>
      <c r="J9" s="11" t="str">
        <f>IF((COUNTBLANK(H9:H9)=1),"ncr",IF(H9&gt;H10,"W",IF(H9=H10,"D","L")))</f>
        <v>W</v>
      </c>
      <c r="K9" s="10">
        <v>192</v>
      </c>
      <c r="L9" s="11">
        <f>K5</f>
        <v>195</v>
      </c>
      <c r="M9" s="11" t="str">
        <f>IF((COUNTBLANK(K9:K9)=1),"ncr",IF(K9&gt;K5,"W",IF(K9=K5,"D","L")))</f>
        <v>L</v>
      </c>
      <c r="N9" s="10"/>
      <c r="O9" s="11">
        <f>N7</f>
        <v>0</v>
      </c>
      <c r="P9" s="11" t="str">
        <f>IF((COUNTBLANK(N9:N9)=1),"ncr",IF(N9&gt;N7,"W",IF(N9=N7,"D","L")))</f>
        <v>ncr</v>
      </c>
      <c r="Q9" s="10"/>
      <c r="R9" s="11">
        <f>Q8</f>
        <v>0</v>
      </c>
      <c r="S9" s="11" t="str">
        <f>IF((COUNTBLANK(Q9:Q9)=1),"ncr",IF(Q9&gt;Q8,"W",IF(Q9=Q8,"D","L")))</f>
        <v>ncr</v>
      </c>
      <c r="T9" s="10"/>
      <c r="U9" s="11">
        <f>T6</f>
        <v>0</v>
      </c>
      <c r="V9" s="11" t="str">
        <f>IF((COUNTBLANK(T9:T9)=1),"ncr",IF(T9&gt;T6,"W",IF(T9=T6,"D","L")))</f>
        <v>ncr</v>
      </c>
      <c r="W9" s="10"/>
      <c r="X9" s="11">
        <f>W10</f>
        <v>0</v>
      </c>
      <c r="Y9" s="11" t="str">
        <f>IF((COUNTBLANK(W9:W9)=1),"ncr",IF(W9&gt;W10,"W",IF(W9=W10,"D","L")))</f>
        <v>ncr</v>
      </c>
      <c r="Z9" s="10"/>
      <c r="AA9" s="11">
        <f>Z5</f>
        <v>0</v>
      </c>
      <c r="AB9" s="11" t="str">
        <f>IF((COUNTBLANK(Z9:Z9)=1),"ncr",IF(Z9&gt;Z5,"W",IF(Z9=Z5,"D","L")))</f>
        <v>ncr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57" t="str">
        <f t="shared" si="0"/>
        <v>D Lancaster</v>
      </c>
      <c r="AH9" s="11">
        <f t="shared" si="1"/>
        <v>4</v>
      </c>
      <c r="AI9" s="11">
        <f t="shared" si="2"/>
        <v>2</v>
      </c>
      <c r="AJ9" s="11">
        <f t="shared" si="3"/>
        <v>0</v>
      </c>
      <c r="AK9" s="11">
        <f t="shared" si="4"/>
        <v>2</v>
      </c>
      <c r="AL9" s="11">
        <f t="shared" si="5"/>
        <v>4</v>
      </c>
      <c r="AM9" s="11">
        <f t="shared" si="6"/>
        <v>759</v>
      </c>
      <c r="AN9" s="32"/>
      <c r="AO9" s="21"/>
      <c r="AY9" s="15"/>
    </row>
    <row r="10" spans="1:51" ht="12.75" customHeight="1">
      <c r="A10" s="60" t="s">
        <v>48</v>
      </c>
      <c r="B10" s="10">
        <v>180</v>
      </c>
      <c r="C10" s="11">
        <f>B7</f>
        <v>189</v>
      </c>
      <c r="D10" s="11" t="str">
        <f>IF((COUNTBLANK(B10:B10)=1),"ncr",IF(B10&gt;B7,"W",IF(B10=B7,"D","L")))</f>
        <v>L</v>
      </c>
      <c r="E10" s="10">
        <v>187</v>
      </c>
      <c r="F10" s="11">
        <f>E8</f>
        <v>177</v>
      </c>
      <c r="G10" s="11" t="str">
        <f>IF((COUNTBLANK(E10:E10)=1),"ncr",IF(E10&gt;E8,"W",IF(E10=E8,"D","L")))</f>
        <v>W</v>
      </c>
      <c r="H10" s="10">
        <v>180</v>
      </c>
      <c r="I10" s="11">
        <f>H9</f>
        <v>192</v>
      </c>
      <c r="J10" s="11" t="str">
        <f>IF((COUNTBLANK(H10:H10)=1),"ncr",IF(H10&gt;H9,"W",IF(H10=H9,"D","L")))</f>
        <v>L</v>
      </c>
      <c r="K10" s="10">
        <v>186</v>
      </c>
      <c r="L10" s="11">
        <f>K6</f>
        <v>192</v>
      </c>
      <c r="M10" s="11" t="str">
        <f>IF((COUNTBLANK(K10:K10)=1),"ncr",IF(K10&gt;K6,"W",IF(K10=K6,"D","L")))</f>
        <v>L</v>
      </c>
      <c r="N10" s="10"/>
      <c r="O10" s="11">
        <f>N5</f>
        <v>0</v>
      </c>
      <c r="P10" s="11" t="str">
        <f>IF((COUNTBLANK(N10:N10)=1),"ncr",IF(N10&gt;N5,"W",IF(N10=N5,"D","L")))</f>
        <v>ncr</v>
      </c>
      <c r="Q10" s="10"/>
      <c r="R10" s="11">
        <f>Q7</f>
        <v>0</v>
      </c>
      <c r="S10" s="11" t="str">
        <f>IF((COUNTBLANK(Q10:Q10)=1),"ncr",IF(Q10&gt;Q7,"W",IF(Q10=Q7,"D","L")))</f>
        <v>ncr</v>
      </c>
      <c r="T10" s="10"/>
      <c r="U10" s="11">
        <f>T8</f>
        <v>0</v>
      </c>
      <c r="V10" s="11" t="str">
        <f>IF((COUNTBLANK(T10:T10)=1),"ncr",IF(T10&gt;T8,"W",IF(T10=T8,"D","L")))</f>
        <v>ncr</v>
      </c>
      <c r="W10" s="10"/>
      <c r="X10" s="11">
        <f>W9</f>
        <v>0</v>
      </c>
      <c r="Y10" s="11" t="str">
        <f>IF((COUNTBLANK(W10:W10)=1),"ncr",IF(W10&gt;W9,"W",IF(W10=W19,"D","L")))</f>
        <v>ncr</v>
      </c>
      <c r="Z10" s="10"/>
      <c r="AA10" s="11">
        <f>Z6</f>
        <v>0</v>
      </c>
      <c r="AB10" s="11" t="str">
        <f>IF((COUNTBLANK(Z10:Z10)=1),"ncr",IF(Z10&gt;Z6,"W",IF(Z10=Z6,"D","L")))</f>
        <v>ncr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57" t="str">
        <f t="shared" si="0"/>
        <v>S Wade</v>
      </c>
      <c r="AH10" s="11">
        <f t="shared" si="1"/>
        <v>4</v>
      </c>
      <c r="AI10" s="11">
        <f t="shared" si="2"/>
        <v>1</v>
      </c>
      <c r="AJ10" s="11">
        <f t="shared" si="3"/>
        <v>0</v>
      </c>
      <c r="AK10" s="11">
        <f t="shared" si="4"/>
        <v>3</v>
      </c>
      <c r="AL10" s="11">
        <f t="shared" si="5"/>
        <v>2</v>
      </c>
      <c r="AM10" s="11">
        <f t="shared" si="6"/>
        <v>733</v>
      </c>
      <c r="AN10" s="32"/>
      <c r="AO10" s="21"/>
      <c r="AY10" s="15"/>
    </row>
    <row r="11" spans="1:51" ht="12.75" customHeight="1">
      <c r="A11" s="47"/>
      <c r="B11" s="10" t="s">
        <v>29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47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48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48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49" t="s">
        <v>3</v>
      </c>
      <c r="B13" s="28" t="s">
        <v>17</v>
      </c>
      <c r="C13" s="62"/>
      <c r="D13" s="63"/>
      <c r="E13" s="30" t="s">
        <v>19</v>
      </c>
      <c r="F13" s="62"/>
      <c r="G13" s="63"/>
      <c r="H13" s="30" t="s">
        <v>20</v>
      </c>
      <c r="I13" s="62"/>
      <c r="J13" s="63"/>
      <c r="K13" s="30" t="s">
        <v>21</v>
      </c>
      <c r="L13" s="62"/>
      <c r="M13" s="63"/>
      <c r="N13" s="30" t="s">
        <v>22</v>
      </c>
      <c r="O13" s="62"/>
      <c r="P13" s="63"/>
      <c r="Q13" s="30" t="s">
        <v>23</v>
      </c>
      <c r="R13" s="62"/>
      <c r="S13" s="63"/>
      <c r="T13" s="30" t="s">
        <v>24</v>
      </c>
      <c r="U13" s="62"/>
      <c r="V13" s="63"/>
      <c r="W13" s="30" t="s">
        <v>25</v>
      </c>
      <c r="X13" s="62"/>
      <c r="Y13" s="63"/>
      <c r="Z13" s="30" t="s">
        <v>26</v>
      </c>
      <c r="AA13" s="62"/>
      <c r="AB13" s="63"/>
      <c r="AC13" s="29"/>
      <c r="AD13" s="62">
        <v>43513</v>
      </c>
      <c r="AE13" s="63"/>
      <c r="AF13" s="6"/>
      <c r="AG13" s="49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3" t="s">
        <v>13</v>
      </c>
      <c r="AY13" s="8"/>
    </row>
    <row r="14" spans="1:51" s="1" customFormat="1" ht="12.75" customHeight="1" thickBot="1">
      <c r="A14" s="49" t="s">
        <v>0</v>
      </c>
      <c r="B14" s="9" t="s">
        <v>1</v>
      </c>
      <c r="C14" s="9" t="s">
        <v>16</v>
      </c>
      <c r="D14" s="9" t="s">
        <v>18</v>
      </c>
      <c r="E14" s="38" t="s">
        <v>1</v>
      </c>
      <c r="F14" s="9" t="s">
        <v>16</v>
      </c>
      <c r="G14" s="9" t="s">
        <v>18</v>
      </c>
      <c r="H14" s="38" t="s">
        <v>1</v>
      </c>
      <c r="I14" s="9" t="s">
        <v>16</v>
      </c>
      <c r="J14" s="9" t="s">
        <v>18</v>
      </c>
      <c r="K14" s="38" t="s">
        <v>1</v>
      </c>
      <c r="L14" s="9" t="s">
        <v>16</v>
      </c>
      <c r="M14" s="9" t="s">
        <v>18</v>
      </c>
      <c r="N14" s="38" t="s">
        <v>1</v>
      </c>
      <c r="O14" s="9" t="s">
        <v>16</v>
      </c>
      <c r="P14" s="9" t="s">
        <v>18</v>
      </c>
      <c r="Q14" s="38" t="s">
        <v>1</v>
      </c>
      <c r="R14" s="9" t="s">
        <v>16</v>
      </c>
      <c r="S14" s="9" t="s">
        <v>18</v>
      </c>
      <c r="T14" s="38" t="s">
        <v>1</v>
      </c>
      <c r="U14" s="9" t="s">
        <v>16</v>
      </c>
      <c r="V14" s="9" t="s">
        <v>18</v>
      </c>
      <c r="W14" s="38" t="s">
        <v>1</v>
      </c>
      <c r="X14" s="9" t="s">
        <v>16</v>
      </c>
      <c r="Y14" s="9" t="s">
        <v>18</v>
      </c>
      <c r="Z14" s="38" t="s">
        <v>1</v>
      </c>
      <c r="AA14" s="9" t="s">
        <v>16</v>
      </c>
      <c r="AB14" s="9" t="s">
        <v>18</v>
      </c>
      <c r="AC14" s="38" t="s">
        <v>1</v>
      </c>
      <c r="AD14" s="9" t="s">
        <v>16</v>
      </c>
      <c r="AE14" s="39" t="s">
        <v>18</v>
      </c>
      <c r="AF14" s="9"/>
      <c r="AG14" s="49" t="s">
        <v>0</v>
      </c>
      <c r="AH14" s="9"/>
      <c r="AI14" s="9"/>
      <c r="AJ14" s="9"/>
      <c r="AK14" s="9"/>
      <c r="AL14" s="9"/>
      <c r="AM14" s="9"/>
      <c r="AN14" s="9"/>
      <c r="AO14" s="43"/>
      <c r="AY14" s="8"/>
    </row>
    <row r="15" spans="1:51" ht="12.75" customHeight="1">
      <c r="A15" s="61" t="s">
        <v>49</v>
      </c>
      <c r="B15" s="40">
        <v>187</v>
      </c>
      <c r="C15" s="41">
        <f>B16</f>
        <v>181</v>
      </c>
      <c r="D15" s="41" t="str">
        <f>IF((COUNTBLANK(B15:B15)=1),"ncr",IF(B15&gt;B16,"W",IF(B15=B16,"D","L")))</f>
        <v>W</v>
      </c>
      <c r="E15" s="40">
        <v>187</v>
      </c>
      <c r="F15" s="41">
        <f>E17</f>
        <v>182</v>
      </c>
      <c r="G15" s="41" t="str">
        <f>IF((COUNTBLANK(E15:E15)=1),"ncr",IF(E15&gt;E17,"W",IF(E15=E17,"D","L")))</f>
        <v>W</v>
      </c>
      <c r="H15" s="40">
        <v>181</v>
      </c>
      <c r="I15" s="41">
        <f>H18</f>
        <v>184</v>
      </c>
      <c r="J15" s="41" t="str">
        <f>IF((COUNTBLANK(H15:H15)=1),"ncr",IF(H15&gt;H18,"W",IF(H15=H18,"D","L")))</f>
        <v>L</v>
      </c>
      <c r="K15" s="40">
        <v>180</v>
      </c>
      <c r="L15" s="41">
        <f>K19</f>
        <v>183</v>
      </c>
      <c r="M15" s="41" t="str">
        <f>IF((COUNTBLANK(K15:K15)=1),"ncr",IF(K15&gt;K19,"W",IF(K15=K19,"D","L")))</f>
        <v>L</v>
      </c>
      <c r="N15" s="40"/>
      <c r="O15" s="41">
        <f>N20</f>
        <v>0</v>
      </c>
      <c r="P15" s="41" t="str">
        <f>IF((COUNTBLANK(N15:N15)=1),"ncr",IF(N15&gt;N20,"W",IF(N15=N20,"D","L")))</f>
        <v>ncr</v>
      </c>
      <c r="Q15" s="40"/>
      <c r="R15" s="41">
        <f>Q16</f>
        <v>0</v>
      </c>
      <c r="S15" s="41" t="str">
        <f>IF((COUNTBLANK(Q15:Q15)=1),"ncr",IF(Q15&gt;Q16,"W",IF(Q15=Q16,"D","L")))</f>
        <v>ncr</v>
      </c>
      <c r="T15" s="40"/>
      <c r="U15" s="41">
        <f>T17</f>
        <v>0</v>
      </c>
      <c r="V15" s="41" t="str">
        <f>IF((COUNTBLANK(T15:T15)=1),"ncr",IF(T15&gt;T17,"W",IF(T15=T17,"D","L")))</f>
        <v>ncr</v>
      </c>
      <c r="W15" s="40"/>
      <c r="X15" s="41">
        <f>W18</f>
        <v>0</v>
      </c>
      <c r="Y15" s="41" t="str">
        <f>IF((COUNTBLANK(W15:W15)=1),"ncr",IF(W15&gt;W18,"W",IF(W15=W18,"D","L")))</f>
        <v>ncr</v>
      </c>
      <c r="Z15" s="40"/>
      <c r="AA15" s="41">
        <f>Z19</f>
        <v>0</v>
      </c>
      <c r="AB15" s="41" t="str">
        <f>IF((COUNTBLANK(Z15:Z15)=1),"ncr",IF(Z15&gt;Z19,"W",IF(Z15=Z19,"D","L")))</f>
        <v>ncr</v>
      </c>
      <c r="AC15" s="40"/>
      <c r="AD15" s="41">
        <f>AC20</f>
        <v>0</v>
      </c>
      <c r="AE15" s="42" t="str">
        <f>IF((COUNTBLANK(AC15:AC15)=1),"ncr",IF(AC15&gt;AC20,"W",IF(AC15=AC20,"D","L")))</f>
        <v>ncr</v>
      </c>
      <c r="AG15" s="58" t="str">
        <f aca="true" t="shared" si="7" ref="AG15:AG20">+A15</f>
        <v>C Thompson</v>
      </c>
      <c r="AH15" s="41">
        <f aca="true" t="shared" si="8" ref="AH15:AH20">10-COUNTBLANK(B15:AE15)</f>
        <v>4</v>
      </c>
      <c r="AI15" s="41">
        <f aca="true" t="shared" si="9" ref="AI15:AI20">COUNTIF(A15:AE15,"W")</f>
        <v>2</v>
      </c>
      <c r="AJ15" s="41">
        <f aca="true" t="shared" si="10" ref="AJ15:AJ20">COUNTIF(B15:AE15,"D")</f>
        <v>0</v>
      </c>
      <c r="AK15" s="41">
        <f aca="true" t="shared" si="11" ref="AK15:AK20">COUNTIF(A15:AE15,"L")</f>
        <v>2</v>
      </c>
      <c r="AL15" s="41">
        <f aca="true" t="shared" si="12" ref="AL15:AL20">AI15*2+AJ15</f>
        <v>4</v>
      </c>
      <c r="AM15" s="41">
        <f aca="true" t="shared" si="13" ref="AM15:AM20">SUM(B15,E15,H15,K15,N15,Q15,T15,W15,Z15,AC15)</f>
        <v>735</v>
      </c>
      <c r="AN15" s="44"/>
      <c r="AO15" s="45"/>
      <c r="AY15" s="15"/>
    </row>
    <row r="16" spans="1:51" ht="12.75" customHeight="1">
      <c r="A16" s="60" t="s">
        <v>50</v>
      </c>
      <c r="B16" s="10">
        <v>181</v>
      </c>
      <c r="C16" s="11">
        <f>B15</f>
        <v>187</v>
      </c>
      <c r="D16" s="11" t="str">
        <f>IF((COUNTBLANK(B16:B16)=1),"ncr",IF(B16&gt;B15,"W",IF(B16=B15,"D","L")))</f>
        <v>L</v>
      </c>
      <c r="E16" s="10">
        <v>187</v>
      </c>
      <c r="F16" s="11">
        <f>E19</f>
        <v>182</v>
      </c>
      <c r="G16" s="11" t="str">
        <f>IF((COUNTBLANK(E16:E16)=1),"ncr",IF(E16&gt;E19,"W",IF(E16=E19,"D","L")))</f>
        <v>W</v>
      </c>
      <c r="H16" s="10">
        <v>176</v>
      </c>
      <c r="I16" s="11">
        <f>H17</f>
        <v>188</v>
      </c>
      <c r="J16" s="11" t="str">
        <f>IF((COUNTBLANK(H16:H16)=1),"ncr",IF(H16&gt;H17,"W",IF(H16=H17,"D","L")))</f>
        <v>L</v>
      </c>
      <c r="K16" s="10">
        <v>183</v>
      </c>
      <c r="L16" s="11">
        <f>K20</f>
        <v>182</v>
      </c>
      <c r="M16" s="11" t="str">
        <f>IF((COUNTBLANK(K16:K16)=1),"ncr",IF(K16&gt;K20,"W",IF(K16=K20,"D","L")))</f>
        <v>W</v>
      </c>
      <c r="N16" s="10"/>
      <c r="O16" s="11">
        <f>N18</f>
        <v>0</v>
      </c>
      <c r="P16" s="11" t="str">
        <f>IF((COUNTBLANK(N16:N16)=1),"ncr",IF(N16&gt;N18,"W",IF(N16=N18,"D","L")))</f>
        <v>ncr</v>
      </c>
      <c r="Q16" s="10"/>
      <c r="R16" s="11">
        <f>Q15</f>
        <v>0</v>
      </c>
      <c r="S16" s="11" t="str">
        <f>IF((COUNTBLANK(Q16:Q16)=1),"ncr",IF(Q16&gt;Q15,"W",IF(Q16=Q15,"D","L")))</f>
        <v>ncr</v>
      </c>
      <c r="T16" s="10"/>
      <c r="U16" s="11">
        <f>T19</f>
        <v>0</v>
      </c>
      <c r="V16" s="11" t="str">
        <f>IF((COUNTBLANK(T16:T16)=1),"ncr",IF(T16&gt;T19,"W",IF(T16=T19,"D","L")))</f>
        <v>ncr</v>
      </c>
      <c r="W16" s="10"/>
      <c r="X16" s="11">
        <f>W17</f>
        <v>0</v>
      </c>
      <c r="Y16" s="11" t="str">
        <f>IF((COUNTBLANK(W16:W16)=1),"ncr",IF(W16&gt;W17,"W",IF(W16=W17,"D","L")))</f>
        <v>ncr</v>
      </c>
      <c r="Z16" s="10"/>
      <c r="AA16" s="11">
        <f>Z20</f>
        <v>0</v>
      </c>
      <c r="AB16" s="11" t="str">
        <f>IF((COUNTBLANK(Z16:Z16)=1),"ncr",IF(Z16&gt;Z20,"W",IF(Z16=Z20,"D","L")))</f>
        <v>ncr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47" t="str">
        <f t="shared" si="7"/>
        <v>J Bower</v>
      </c>
      <c r="AH16" s="11">
        <f t="shared" si="8"/>
        <v>4</v>
      </c>
      <c r="AI16" s="11">
        <f t="shared" si="9"/>
        <v>2</v>
      </c>
      <c r="AJ16" s="11">
        <f t="shared" si="10"/>
        <v>0</v>
      </c>
      <c r="AK16" s="11">
        <f t="shared" si="11"/>
        <v>2</v>
      </c>
      <c r="AL16" s="11">
        <f t="shared" si="12"/>
        <v>4</v>
      </c>
      <c r="AM16" s="11">
        <f t="shared" si="13"/>
        <v>727</v>
      </c>
      <c r="AN16" s="32"/>
      <c r="AO16" s="21"/>
      <c r="AY16" s="15"/>
    </row>
    <row r="17" spans="1:51" ht="12.75" customHeight="1">
      <c r="A17" s="60" t="s">
        <v>51</v>
      </c>
      <c r="B17" s="10">
        <v>184</v>
      </c>
      <c r="C17" s="11">
        <f>B20</f>
        <v>181</v>
      </c>
      <c r="D17" s="11" t="str">
        <f>IF((COUNTBLANK(B17:B17)=1),"ncr",IF(B17&gt;B20,"W",IF(B17=B20,"D","L")))</f>
        <v>W</v>
      </c>
      <c r="E17" s="10">
        <v>182</v>
      </c>
      <c r="F17" s="11">
        <f>E15</f>
        <v>187</v>
      </c>
      <c r="G17" s="11" t="str">
        <f>IF((COUNTBLANK(E17:E17)=1),"ncr",IF(E17&gt;E15,"W",IF(E17=E15,"D","L")))</f>
        <v>L</v>
      </c>
      <c r="H17" s="10">
        <v>188</v>
      </c>
      <c r="I17" s="11">
        <f>H16</f>
        <v>176</v>
      </c>
      <c r="J17" s="11" t="str">
        <f>IF((COUNTBLANK(H17:H17)=1),"ncr",IF(H17&gt;H16,"W",IF(H17=H16,"D","L")))</f>
        <v>W</v>
      </c>
      <c r="K17" s="10">
        <v>185</v>
      </c>
      <c r="L17" s="11">
        <f>K18</f>
        <v>185</v>
      </c>
      <c r="M17" s="11" t="str">
        <f>IF((COUNTBLANK(K17:K17)=1),"ncr",IF(K17&gt;K18,"W",IF(K17=K18,"D","L")))</f>
        <v>D</v>
      </c>
      <c r="N17" s="10"/>
      <c r="O17" s="11">
        <f>N19</f>
        <v>0</v>
      </c>
      <c r="P17" s="11" t="str">
        <f>IF((COUNTBLANK(N17:N17)=1),"ncr",IF(N17&gt;N19,"W",IF(N17=N19,"D","L")))</f>
        <v>ncr</v>
      </c>
      <c r="Q17" s="10"/>
      <c r="R17" s="11">
        <f>Q20</f>
        <v>0</v>
      </c>
      <c r="S17" s="11" t="str">
        <f>IF((COUNTBLANK(Q17:Q17)=1),"ncr",IF(Q17&gt;Q20,"W",IF(Q17=Q20,"D","L")))</f>
        <v>ncr</v>
      </c>
      <c r="T17" s="10"/>
      <c r="U17" s="11">
        <f>T15</f>
        <v>0</v>
      </c>
      <c r="V17" s="11" t="str">
        <f>IF((COUNTBLANK(T17:T17)=1),"ncr",IF(T17&gt;T15,"W",IF(T17=T15,"D","L")))</f>
        <v>ncr</v>
      </c>
      <c r="W17" s="10"/>
      <c r="X17" s="11">
        <f>W16</f>
        <v>0</v>
      </c>
      <c r="Y17" s="11" t="str">
        <f>IF((COUNTBLANK(W17:W17)=1),"ncr",IF(W17&gt;W16,"W",IF(W17=W16,"D","L")))</f>
        <v>ncr</v>
      </c>
      <c r="Z17" s="10"/>
      <c r="AA17" s="11">
        <f>Z18</f>
        <v>0</v>
      </c>
      <c r="AB17" s="11" t="str">
        <f>IF((COUNTBLANK(Z17:Z17)=1),"ncr",IF(Z17&gt;Z18,"W",IF(Z17=Z18,"D","L")))</f>
        <v>ncr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47" t="str">
        <f t="shared" si="7"/>
        <v>M D Elders</v>
      </c>
      <c r="AH17" s="11">
        <f t="shared" si="8"/>
        <v>4</v>
      </c>
      <c r="AI17" s="11">
        <f t="shared" si="9"/>
        <v>2</v>
      </c>
      <c r="AJ17" s="11">
        <f t="shared" si="10"/>
        <v>1</v>
      </c>
      <c r="AK17" s="11">
        <f t="shared" si="11"/>
        <v>1</v>
      </c>
      <c r="AL17" s="11">
        <f t="shared" si="12"/>
        <v>5</v>
      </c>
      <c r="AM17" s="11">
        <f t="shared" si="13"/>
        <v>739</v>
      </c>
      <c r="AN17" s="32"/>
      <c r="AO17" s="21"/>
      <c r="AY17" s="15"/>
    </row>
    <row r="18" spans="1:51" ht="12.75" customHeight="1">
      <c r="A18" s="60" t="s">
        <v>33</v>
      </c>
      <c r="B18" s="10">
        <v>186</v>
      </c>
      <c r="C18" s="11">
        <f>B19</f>
        <v>177</v>
      </c>
      <c r="D18" s="11" t="str">
        <f>IF((COUNTBLANK(B18:B18)=1),"ncr",IF(B18&gt;B19,"W",IF(B18=B19,"D","L")))</f>
        <v>W</v>
      </c>
      <c r="E18" s="10">
        <v>180</v>
      </c>
      <c r="F18" s="11">
        <f>E20</f>
        <v>179</v>
      </c>
      <c r="G18" s="11" t="str">
        <f>IF((COUNTBLANK(E18:E18)=1),"ncr",IF(E18&gt;E20,"W",IF(E18=E20,"D","L")))</f>
        <v>W</v>
      </c>
      <c r="H18" s="10">
        <v>184</v>
      </c>
      <c r="I18" s="11">
        <f>H15</f>
        <v>181</v>
      </c>
      <c r="J18" s="11" t="str">
        <f>IF((COUNTBLANK(H18:H18)=1),"ncr",IF(H18&gt;H15,"W",IF(H18=H15,"D","L")))</f>
        <v>W</v>
      </c>
      <c r="K18" s="10">
        <v>185</v>
      </c>
      <c r="L18" s="11">
        <f>K17</f>
        <v>185</v>
      </c>
      <c r="M18" s="11" t="str">
        <f>IF((COUNTBLANK(K18:K18)=1),"ncr",IF(K18&gt;K17,"W",IF(K18=K17,"D","L")))</f>
        <v>D</v>
      </c>
      <c r="N18" s="10"/>
      <c r="O18" s="11">
        <f>N16</f>
        <v>0</v>
      </c>
      <c r="P18" s="11" t="str">
        <f>IF((COUNTBLANK(N18:N18)=1),"ncr",IF(N18&gt;N16,"W",IF(N18=N16,"D","L")))</f>
        <v>ncr</v>
      </c>
      <c r="Q18" s="10"/>
      <c r="R18" s="11">
        <f>Q19</f>
        <v>0</v>
      </c>
      <c r="S18" s="11" t="str">
        <f>IF((COUNTBLANK(Q18:Q18)=1),"ncr",IF(Q18&gt;Q19,"W",IF(Q18=Q19,"D","L")))</f>
        <v>ncr</v>
      </c>
      <c r="T18" s="10"/>
      <c r="U18" s="11">
        <f>T20</f>
        <v>0</v>
      </c>
      <c r="V18" s="11" t="str">
        <f>IF((COUNTBLANK(T18:T18)=1),"ncr",IF(T18&gt;T20,"W",IF(T18=T20,"D","L")))</f>
        <v>ncr</v>
      </c>
      <c r="W18" s="10"/>
      <c r="X18" s="11">
        <f>W15</f>
        <v>0</v>
      </c>
      <c r="Y18" s="11" t="str">
        <f>IF((COUNTBLANK(W18:W18)=1),"ncr",IF(W18&gt;W15,"W",IF(W18=W15,"D","L")))</f>
        <v>ncr</v>
      </c>
      <c r="Z18" s="10"/>
      <c r="AA18" s="11">
        <f>Z17</f>
        <v>0</v>
      </c>
      <c r="AB18" s="11" t="str">
        <f>IF((COUNTBLANK(Z18:Z18)=1),"ncr",IF(Z18&gt;Z17,"W",IF(Z18=Z17,"D","L")))</f>
        <v>ncr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47" t="str">
        <f t="shared" si="7"/>
        <v>M Peck</v>
      </c>
      <c r="AH18" s="11">
        <f t="shared" si="8"/>
        <v>4</v>
      </c>
      <c r="AI18" s="11">
        <f t="shared" si="9"/>
        <v>3</v>
      </c>
      <c r="AJ18" s="11">
        <f t="shared" si="10"/>
        <v>1</v>
      </c>
      <c r="AK18" s="11">
        <f t="shared" si="11"/>
        <v>0</v>
      </c>
      <c r="AL18" s="11">
        <f t="shared" si="12"/>
        <v>7</v>
      </c>
      <c r="AM18" s="11">
        <f t="shared" si="13"/>
        <v>735</v>
      </c>
      <c r="AN18" s="32"/>
      <c r="AO18" s="21"/>
      <c r="AY18" s="15"/>
    </row>
    <row r="19" spans="1:51" ht="12.75" customHeight="1">
      <c r="A19" s="60" t="s">
        <v>52</v>
      </c>
      <c r="B19" s="10">
        <v>177</v>
      </c>
      <c r="C19" s="11">
        <f>B18</f>
        <v>186</v>
      </c>
      <c r="D19" s="11" t="str">
        <f>IF((COUNTBLANK(B19:B19)=1),"ncr",IF(B19&gt;B18,"W",IF(B19=B18,"D","L")))</f>
        <v>L</v>
      </c>
      <c r="E19" s="10">
        <v>182</v>
      </c>
      <c r="F19" s="11">
        <f>E16</f>
        <v>187</v>
      </c>
      <c r="G19" s="11" t="str">
        <f>IF((COUNTBLANK(E19:E19)=1),"ncr",IF(E19&gt;E16,"W",IF(E19=E16,"D","L")))</f>
        <v>L</v>
      </c>
      <c r="H19" s="10">
        <v>176</v>
      </c>
      <c r="I19" s="11">
        <f>H20</f>
        <v>182</v>
      </c>
      <c r="J19" s="11" t="str">
        <f>IF((COUNTBLANK(H19:H19)=1),"ncr",IF(H19&gt;H20,"W",IF(H19=H20,"D","L")))</f>
        <v>L</v>
      </c>
      <c r="K19" s="10">
        <v>183</v>
      </c>
      <c r="L19" s="11">
        <f>K15</f>
        <v>180</v>
      </c>
      <c r="M19" s="11" t="str">
        <f>IF((COUNTBLANK(K19:K19)=1),"ncr",IF(K19&gt;K15,"W",IF(K19=K15,"D","L")))</f>
        <v>W</v>
      </c>
      <c r="N19" s="10"/>
      <c r="O19" s="11">
        <f>N17</f>
        <v>0</v>
      </c>
      <c r="P19" s="11" t="str">
        <f>IF((COUNTBLANK(N19:N19)=1),"ncr",IF(N19&gt;N17,"W",IF(N19=N17,"D","L")))</f>
        <v>ncr</v>
      </c>
      <c r="Q19" s="10"/>
      <c r="R19" s="11">
        <f>Q18</f>
        <v>0</v>
      </c>
      <c r="S19" s="11" t="str">
        <f>IF((COUNTBLANK(Q19:Q19)=1),"ncr",IF(Q19&gt;Q18,"W",IF(Q19=Q18,"D","L")))</f>
        <v>ncr</v>
      </c>
      <c r="T19" s="10"/>
      <c r="U19" s="11">
        <f>T16</f>
        <v>0</v>
      </c>
      <c r="V19" s="11" t="str">
        <f>IF((COUNTBLANK(T19:T19)=1),"ncr",IF(T19&gt;T16,"W",IF(T19=T16,"D","L")))</f>
        <v>ncr</v>
      </c>
      <c r="W19" s="10"/>
      <c r="X19" s="11">
        <f>W20</f>
        <v>0</v>
      </c>
      <c r="Y19" s="11" t="str">
        <f>IF((COUNTBLANK(W19:W19)=1),"ncr",IF(W19&gt;W20,"W",IF(W19=W20,"D","L")))</f>
        <v>ncr</v>
      </c>
      <c r="Z19" s="10"/>
      <c r="AA19" s="11">
        <f>Z15</f>
        <v>0</v>
      </c>
      <c r="AB19" s="11" t="str">
        <f>IF((COUNTBLANK(Z19:Z19)=1),"ncr",IF(Z19&gt;Z15,"W",IF(Z19=Z15,"D","L")))</f>
        <v>ncr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47" t="str">
        <f t="shared" si="7"/>
        <v>M Warriner</v>
      </c>
      <c r="AH19" s="11">
        <f t="shared" si="8"/>
        <v>4</v>
      </c>
      <c r="AI19" s="11">
        <f t="shared" si="9"/>
        <v>1</v>
      </c>
      <c r="AJ19" s="11">
        <f t="shared" si="10"/>
        <v>0</v>
      </c>
      <c r="AK19" s="11">
        <f t="shared" si="11"/>
        <v>3</v>
      </c>
      <c r="AL19" s="11">
        <f t="shared" si="12"/>
        <v>2</v>
      </c>
      <c r="AM19" s="11">
        <f t="shared" si="13"/>
        <v>718</v>
      </c>
      <c r="AN19" s="32"/>
      <c r="AO19" s="13"/>
      <c r="AY19" s="15"/>
    </row>
    <row r="20" spans="1:51" ht="12.75" customHeight="1">
      <c r="A20" s="60" t="s">
        <v>53</v>
      </c>
      <c r="B20" s="10">
        <v>181</v>
      </c>
      <c r="C20" s="11">
        <f>B17</f>
        <v>184</v>
      </c>
      <c r="D20" s="11" t="str">
        <f>IF((COUNTBLANK(B20:B20)=1),"ncr",IF(B20&gt;B17,"W",IF(B20=B17,"D","L")))</f>
        <v>L</v>
      </c>
      <c r="E20" s="10">
        <v>179</v>
      </c>
      <c r="F20" s="11">
        <f>E18</f>
        <v>180</v>
      </c>
      <c r="G20" s="11" t="str">
        <f>IF((COUNTBLANK(E20:E20)=1),"ncr",IF(E20&gt;E18,"W",IF(E20=E18,"D","L")))</f>
        <v>L</v>
      </c>
      <c r="H20" s="10">
        <v>182</v>
      </c>
      <c r="I20" s="11">
        <f>H19</f>
        <v>176</v>
      </c>
      <c r="J20" s="11" t="str">
        <f>IF((COUNTBLANK(H20:H20)=1),"ncr",IF(H20&gt;H19,"W",IF(H20=H19,"D","L")))</f>
        <v>W</v>
      </c>
      <c r="K20" s="10">
        <v>182</v>
      </c>
      <c r="L20" s="11">
        <f>K16</f>
        <v>183</v>
      </c>
      <c r="M20" s="11" t="str">
        <f>IF((COUNTBLANK(K20:K20)=1),"ncr",IF(K20&gt;K16,"W",IF(K20=K16,"D","L")))</f>
        <v>L</v>
      </c>
      <c r="N20" s="10"/>
      <c r="O20" s="11">
        <f>N15</f>
        <v>0</v>
      </c>
      <c r="P20" s="11" t="str">
        <f>IF((COUNTBLANK(N20:N20)=1),"ncr",IF(N20&gt;N15,"W",IF(N20=N15,"D","L")))</f>
        <v>ncr</v>
      </c>
      <c r="Q20" s="10"/>
      <c r="R20" s="11">
        <f>Q17</f>
        <v>0</v>
      </c>
      <c r="S20" s="11" t="str">
        <f>IF((COUNTBLANK(Q20:Q20)=1),"ncr",IF(Q20&gt;Q17,"W",IF(Q20=Q17,"D","L")))</f>
        <v>ncr</v>
      </c>
      <c r="T20" s="10"/>
      <c r="U20" s="11">
        <f>T18</f>
        <v>0</v>
      </c>
      <c r="V20" s="11" t="str">
        <f>IF((COUNTBLANK(T20:T20)=1),"ncr",IF(T20&gt;T18,"W",IF(T20=T18,"D","L")))</f>
        <v>ncr</v>
      </c>
      <c r="W20" s="10"/>
      <c r="X20" s="11">
        <f>W19</f>
        <v>0</v>
      </c>
      <c r="Y20" s="11" t="str">
        <f>IF((COUNTBLANK(W20:W20)=1),"ncr",IF(W20&gt;W19,"W",IF(W20=W29,"D","L")))</f>
        <v>ncr</v>
      </c>
      <c r="Z20" s="10"/>
      <c r="AA20" s="11">
        <f>Z16</f>
        <v>0</v>
      </c>
      <c r="AB20" s="11" t="str">
        <f>IF((COUNTBLANK(Z20:Z20)=1),"ncr",IF(Z20&gt;Z16,"W",IF(Z20=Z16,"D","L")))</f>
        <v>ncr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47" t="str">
        <f t="shared" si="7"/>
        <v>M Wriggley</v>
      </c>
      <c r="AH20" s="11">
        <f t="shared" si="8"/>
        <v>4</v>
      </c>
      <c r="AI20" s="11">
        <f t="shared" si="9"/>
        <v>1</v>
      </c>
      <c r="AJ20" s="11">
        <f t="shared" si="10"/>
        <v>0</v>
      </c>
      <c r="AK20" s="11">
        <f t="shared" si="11"/>
        <v>3</v>
      </c>
      <c r="AL20" s="11">
        <f t="shared" si="12"/>
        <v>2</v>
      </c>
      <c r="AM20" s="11">
        <f t="shared" si="13"/>
        <v>724</v>
      </c>
      <c r="AN20" s="32"/>
      <c r="AO20" s="21"/>
      <c r="AY20" s="15"/>
    </row>
    <row r="21" spans="1:51" ht="12.75" customHeight="1">
      <c r="A21" s="47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47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48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48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49" t="s">
        <v>4</v>
      </c>
      <c r="B23" s="28" t="s">
        <v>17</v>
      </c>
      <c r="C23" s="62"/>
      <c r="D23" s="63"/>
      <c r="E23" s="30" t="s">
        <v>19</v>
      </c>
      <c r="F23" s="62"/>
      <c r="G23" s="63"/>
      <c r="H23" s="30" t="s">
        <v>20</v>
      </c>
      <c r="I23" s="62"/>
      <c r="J23" s="63"/>
      <c r="K23" s="30" t="s">
        <v>21</v>
      </c>
      <c r="L23" s="62"/>
      <c r="M23" s="63"/>
      <c r="N23" s="30" t="s">
        <v>22</v>
      </c>
      <c r="O23" s="62"/>
      <c r="P23" s="63"/>
      <c r="Q23" s="30" t="s">
        <v>23</v>
      </c>
      <c r="R23" s="62"/>
      <c r="S23" s="63"/>
      <c r="T23" s="30" t="s">
        <v>24</v>
      </c>
      <c r="U23" s="62"/>
      <c r="V23" s="63"/>
      <c r="W23" s="30" t="s">
        <v>25</v>
      </c>
      <c r="X23" s="62"/>
      <c r="Y23" s="63"/>
      <c r="Z23" s="30" t="s">
        <v>26</v>
      </c>
      <c r="AA23" s="62"/>
      <c r="AB23" s="63"/>
      <c r="AC23" s="29" t="s">
        <v>27</v>
      </c>
      <c r="AD23" s="62"/>
      <c r="AE23" s="63"/>
      <c r="AF23" s="6"/>
      <c r="AG23" s="49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3" t="s">
        <v>13</v>
      </c>
      <c r="AY23" s="8"/>
    </row>
    <row r="24" spans="1:51" s="1" customFormat="1" ht="12.75" customHeight="1" thickBot="1">
      <c r="A24" s="49" t="s">
        <v>0</v>
      </c>
      <c r="B24" s="9" t="s">
        <v>1</v>
      </c>
      <c r="C24" s="9" t="s">
        <v>16</v>
      </c>
      <c r="D24" s="9" t="s">
        <v>18</v>
      </c>
      <c r="E24" s="38" t="s">
        <v>1</v>
      </c>
      <c r="F24" s="9" t="s">
        <v>16</v>
      </c>
      <c r="G24" s="9" t="s">
        <v>18</v>
      </c>
      <c r="H24" s="38" t="s">
        <v>1</v>
      </c>
      <c r="I24" s="9" t="s">
        <v>16</v>
      </c>
      <c r="J24" s="9" t="s">
        <v>18</v>
      </c>
      <c r="K24" s="38" t="s">
        <v>1</v>
      </c>
      <c r="L24" s="9" t="s">
        <v>16</v>
      </c>
      <c r="M24" s="9" t="s">
        <v>18</v>
      </c>
      <c r="N24" s="38" t="s">
        <v>1</v>
      </c>
      <c r="O24" s="9" t="s">
        <v>16</v>
      </c>
      <c r="P24" s="9" t="s">
        <v>18</v>
      </c>
      <c r="Q24" s="38" t="s">
        <v>1</v>
      </c>
      <c r="R24" s="9" t="s">
        <v>16</v>
      </c>
      <c r="S24" s="9" t="s">
        <v>18</v>
      </c>
      <c r="T24" s="38" t="s">
        <v>1</v>
      </c>
      <c r="U24" s="9" t="s">
        <v>16</v>
      </c>
      <c r="V24" s="9" t="s">
        <v>18</v>
      </c>
      <c r="W24" s="38" t="s">
        <v>1</v>
      </c>
      <c r="X24" s="9" t="s">
        <v>16</v>
      </c>
      <c r="Y24" s="9" t="s">
        <v>18</v>
      </c>
      <c r="Z24" s="38" t="s">
        <v>1</v>
      </c>
      <c r="AA24" s="9" t="s">
        <v>16</v>
      </c>
      <c r="AB24" s="9" t="s">
        <v>18</v>
      </c>
      <c r="AC24" s="38" t="s">
        <v>1</v>
      </c>
      <c r="AD24" s="9" t="s">
        <v>16</v>
      </c>
      <c r="AE24" s="39" t="s">
        <v>18</v>
      </c>
      <c r="AF24" s="9"/>
      <c r="AG24" s="49" t="s">
        <v>0</v>
      </c>
      <c r="AH24" s="9"/>
      <c r="AI24" s="9"/>
      <c r="AJ24" s="9"/>
      <c r="AK24" s="9"/>
      <c r="AL24" s="9"/>
      <c r="AM24" s="9"/>
      <c r="AN24" s="9"/>
      <c r="AO24" s="43"/>
      <c r="AY24" s="8"/>
    </row>
    <row r="25" spans="1:51" ht="12.75" customHeight="1">
      <c r="A25" s="60" t="s">
        <v>54</v>
      </c>
      <c r="B25" s="40">
        <v>182</v>
      </c>
      <c r="C25" s="41">
        <f>B26</f>
        <v>178</v>
      </c>
      <c r="D25" s="41" t="str">
        <f>IF((COUNTBLANK(B25:B25)=1),"ncr",IF(B25&gt;B26,"W",IF(B25=B26,"D","L")))</f>
        <v>W</v>
      </c>
      <c r="E25" s="40">
        <v>186</v>
      </c>
      <c r="F25" s="41">
        <f>E27</f>
        <v>183</v>
      </c>
      <c r="G25" s="41" t="str">
        <f>IF((COUNTBLANK(E25:E25)=1),"ncr",IF(E25&gt;E27,"W",IF(E25=E27,"D","L")))</f>
        <v>W</v>
      </c>
      <c r="H25" s="40">
        <v>180</v>
      </c>
      <c r="I25" s="41">
        <f>H28</f>
        <v>181</v>
      </c>
      <c r="J25" s="41" t="str">
        <f>IF((COUNTBLANK(H25:H25)=1),"ncr",IF(H25&gt;H28,"W",IF(H25=H28,"D","L")))</f>
        <v>L</v>
      </c>
      <c r="K25" s="40">
        <v>187</v>
      </c>
      <c r="L25" s="41">
        <f>K29</f>
        <v>179</v>
      </c>
      <c r="M25" s="41" t="str">
        <f>IF((COUNTBLANK(K25:K25)=1),"ncr",IF(K25&gt;K29,"W",IF(K25=K29,"D","L")))</f>
        <v>W</v>
      </c>
      <c r="N25" s="40"/>
      <c r="O25" s="41">
        <f>N30</f>
        <v>0</v>
      </c>
      <c r="P25" s="41" t="str">
        <f>IF((COUNTBLANK(N25:N25)=1),"ncr",IF(N25&gt;N30,"W",IF(N25=N30,"D","L")))</f>
        <v>ncr</v>
      </c>
      <c r="Q25" s="40"/>
      <c r="R25" s="41">
        <f>Q26</f>
        <v>0</v>
      </c>
      <c r="S25" s="41" t="str">
        <f>IF((COUNTBLANK(Q25:Q25)=1),"ncr",IF(Q25&gt;Q26,"W",IF(Q25=Q26,"D","L")))</f>
        <v>ncr</v>
      </c>
      <c r="T25" s="40"/>
      <c r="U25" s="41">
        <f>T27</f>
        <v>0</v>
      </c>
      <c r="V25" s="41" t="str">
        <f>IF((COUNTBLANK(T25:T25)=1),"ncr",IF(T25&gt;T27,"W",IF(T25=T27,"D","L")))</f>
        <v>ncr</v>
      </c>
      <c r="W25" s="40"/>
      <c r="X25" s="41">
        <f>W28</f>
        <v>0</v>
      </c>
      <c r="Y25" s="41" t="str">
        <f>IF((COUNTBLANK(W25:W25)=1),"ncr",IF(W25&gt;W28,"W",IF(W25=W28,"D","L")))</f>
        <v>ncr</v>
      </c>
      <c r="Z25" s="40"/>
      <c r="AA25" s="41">
        <f>Z29</f>
        <v>0</v>
      </c>
      <c r="AB25" s="41" t="str">
        <f>IF((COUNTBLANK(Z25:Z25)=1),"ncr",IF(Z25&gt;Z29,"W",IF(Z25=Z29,"D","L")))</f>
        <v>ncr</v>
      </c>
      <c r="AC25" s="40"/>
      <c r="AD25" s="41">
        <f>AC30</f>
        <v>0</v>
      </c>
      <c r="AE25" s="42" t="str">
        <f>IF((COUNTBLANK(AC25:AC25)=1),"ncr",IF(AC25&gt;AC30,"W",IF(AC25=AC30,"D","L")))</f>
        <v>ncr</v>
      </c>
      <c r="AG25" s="58" t="str">
        <f aca="true" t="shared" si="14" ref="AG25:AG30">+A25</f>
        <v>D Harrison</v>
      </c>
      <c r="AH25" s="41">
        <f aca="true" t="shared" si="15" ref="AH25:AH30">10-COUNTBLANK(B25:AE25)</f>
        <v>4</v>
      </c>
      <c r="AI25" s="41">
        <f aca="true" t="shared" si="16" ref="AI25:AI30">COUNTIF(A25:AE25,"W")</f>
        <v>3</v>
      </c>
      <c r="AJ25" s="41">
        <f aca="true" t="shared" si="17" ref="AJ25:AJ30">COUNTIF(B25:AE25,"D")</f>
        <v>0</v>
      </c>
      <c r="AK25" s="41">
        <f aca="true" t="shared" si="18" ref="AK25:AK30">COUNTIF(A25:AE25,"L")</f>
        <v>1</v>
      </c>
      <c r="AL25" s="41">
        <f aca="true" t="shared" si="19" ref="AL25:AL30">AI25*2+AJ25</f>
        <v>6</v>
      </c>
      <c r="AM25" s="41">
        <f aca="true" t="shared" si="20" ref="AM25:AM30">SUM(B25,E25,H25,K25,N25,Q25,T25,W25,Z25,AC25)</f>
        <v>735</v>
      </c>
      <c r="AN25" s="44"/>
      <c r="AO25" s="45"/>
      <c r="AY25" s="15"/>
    </row>
    <row r="26" spans="1:51" ht="12.75" customHeight="1">
      <c r="A26" s="60" t="s">
        <v>55</v>
      </c>
      <c r="B26" s="10">
        <v>178</v>
      </c>
      <c r="C26" s="11">
        <f>B25</f>
        <v>182</v>
      </c>
      <c r="D26" s="11" t="str">
        <f>IF((COUNTBLANK(B26:B26)=1),"ncr",IF(B26&gt;B25,"W",IF(B26=B25,"D","L")))</f>
        <v>L</v>
      </c>
      <c r="E26" s="10">
        <v>183</v>
      </c>
      <c r="F26" s="11">
        <f>E29</f>
        <v>169</v>
      </c>
      <c r="G26" s="11" t="str">
        <f>IF((COUNTBLANK(E26:E26)=1),"ncr",IF(E26&gt;E29,"W",IF(E26=E29,"D","L")))</f>
        <v>W</v>
      </c>
      <c r="H26" s="10">
        <v>184</v>
      </c>
      <c r="I26" s="11">
        <f>H27</f>
        <v>185</v>
      </c>
      <c r="J26" s="11" t="str">
        <f>IF((COUNTBLANK(H26:H26)=1),"ncr",IF(H26&gt;H27,"W",IF(H26=H27,"D","L")))</f>
        <v>L</v>
      </c>
      <c r="K26" s="10">
        <v>184</v>
      </c>
      <c r="L26" s="11">
        <f>K30</f>
        <v>174</v>
      </c>
      <c r="M26" s="11" t="str">
        <f>IF((COUNTBLANK(K26:K26)=1),"ncr",IF(K26&gt;K30,"W",IF(K26=K30,"D","L")))</f>
        <v>W</v>
      </c>
      <c r="N26" s="10"/>
      <c r="O26" s="11">
        <f>N28</f>
        <v>0</v>
      </c>
      <c r="P26" s="11" t="str">
        <f>IF((COUNTBLANK(N26:N26)=1),"ncr",IF(N26&gt;N28,"W",IF(N26=N28,"D","L")))</f>
        <v>ncr</v>
      </c>
      <c r="Q26" s="10"/>
      <c r="R26" s="11">
        <f>Q25</f>
        <v>0</v>
      </c>
      <c r="S26" s="11" t="str">
        <f>IF((COUNTBLANK(Q26:Q26)=1),"ncr",IF(Q26&gt;Q25,"W",IF(Q26=Q25,"D","L")))</f>
        <v>ncr</v>
      </c>
      <c r="T26" s="10"/>
      <c r="U26" s="11">
        <f>T29</f>
        <v>0</v>
      </c>
      <c r="V26" s="11" t="str">
        <f>IF((COUNTBLANK(T26:T26)=1),"ncr",IF(T26&gt;T29,"W",IF(T26=T29,"D","L")))</f>
        <v>ncr</v>
      </c>
      <c r="W26" s="10"/>
      <c r="X26" s="11">
        <f>W27</f>
        <v>0</v>
      </c>
      <c r="Y26" s="11" t="str">
        <f>IF((COUNTBLANK(W26:W26)=1),"ncr",IF(W26&gt;W27,"W",IF(W26=W27,"D","L")))</f>
        <v>ncr</v>
      </c>
      <c r="Z26" s="10"/>
      <c r="AA26" s="11">
        <f>Z30</f>
        <v>0</v>
      </c>
      <c r="AB26" s="11" t="str">
        <f>IF((COUNTBLANK(Z26:Z26)=1),"ncr",IF(Z26&gt;Z30,"W",IF(Z26=Z30,"D","L")))</f>
        <v>ncr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47" t="str">
        <f t="shared" si="14"/>
        <v>R Clapham</v>
      </c>
      <c r="AH26" s="11">
        <f t="shared" si="15"/>
        <v>4</v>
      </c>
      <c r="AI26" s="11">
        <f t="shared" si="16"/>
        <v>2</v>
      </c>
      <c r="AJ26" s="11">
        <f t="shared" si="17"/>
        <v>0</v>
      </c>
      <c r="AK26" s="11">
        <f t="shared" si="18"/>
        <v>2</v>
      </c>
      <c r="AL26" s="11">
        <f t="shared" si="19"/>
        <v>4</v>
      </c>
      <c r="AM26" s="11">
        <f t="shared" si="20"/>
        <v>729</v>
      </c>
      <c r="AN26" s="32"/>
      <c r="AO26" s="21"/>
      <c r="AY26" s="15"/>
    </row>
    <row r="27" spans="1:51" ht="12.75" customHeight="1">
      <c r="A27" s="60" t="s">
        <v>56</v>
      </c>
      <c r="B27" s="10">
        <v>181</v>
      </c>
      <c r="C27" s="11">
        <f>B30</f>
        <v>183</v>
      </c>
      <c r="D27" s="11" t="str">
        <f>IF((COUNTBLANK(B27:B27)=1),"ncr",IF(B27&gt;B30,"W",IF(B27=B30,"D","L")))</f>
        <v>L</v>
      </c>
      <c r="E27" s="10">
        <v>183</v>
      </c>
      <c r="F27" s="11">
        <f>E25</f>
        <v>186</v>
      </c>
      <c r="G27" s="11" t="str">
        <f>IF((COUNTBLANK(E27:E27)=1),"ncr",IF(E27&gt;E25,"W",IF(E27=E25,"D","L")))</f>
        <v>L</v>
      </c>
      <c r="H27" s="10">
        <v>185</v>
      </c>
      <c r="I27" s="11">
        <f>H26</f>
        <v>184</v>
      </c>
      <c r="J27" s="11" t="str">
        <f>IF((COUNTBLANK(H27:H27)=1),"ncr",IF(H27&gt;H26,"W",IF(H27=H26,"D","L")))</f>
        <v>W</v>
      </c>
      <c r="K27" s="10">
        <v>185</v>
      </c>
      <c r="L27" s="11">
        <f>K28</f>
        <v>173</v>
      </c>
      <c r="M27" s="11" t="str">
        <f>IF((COUNTBLANK(K27:K27)=1),"ncr",IF(K27&gt;K28,"W",IF(K27=K28,"D","L")))</f>
        <v>W</v>
      </c>
      <c r="N27" s="10"/>
      <c r="O27" s="11">
        <f>N29</f>
        <v>0</v>
      </c>
      <c r="P27" s="11" t="str">
        <f>IF((COUNTBLANK(N27:N27)=1),"ncr",IF(N27&gt;N29,"W",IF(N27=N29,"D","L")))</f>
        <v>ncr</v>
      </c>
      <c r="Q27" s="10"/>
      <c r="R27" s="11">
        <f>Q30</f>
        <v>0</v>
      </c>
      <c r="S27" s="11" t="str">
        <f>IF((COUNTBLANK(Q27:Q27)=1),"ncr",IF(Q27&gt;Q30,"W",IF(Q27=Q30,"D","L")))</f>
        <v>ncr</v>
      </c>
      <c r="T27" s="10"/>
      <c r="U27" s="11">
        <f>T25</f>
        <v>0</v>
      </c>
      <c r="V27" s="11" t="str">
        <f>IF((COUNTBLANK(T27:T27)=1),"ncr",IF(T27&gt;T25,"W",IF(T27=T25,"D","L")))</f>
        <v>ncr</v>
      </c>
      <c r="W27" s="10"/>
      <c r="X27" s="11">
        <f>W26</f>
        <v>0</v>
      </c>
      <c r="Y27" s="11" t="str">
        <f>IF((COUNTBLANK(W27:W27)=1),"ncr",IF(W27&gt;W26,"W",IF(W27=W26,"D","L")))</f>
        <v>ncr</v>
      </c>
      <c r="Z27" s="10"/>
      <c r="AA27" s="11">
        <f>Z28</f>
        <v>0</v>
      </c>
      <c r="AB27" s="11" t="str">
        <f>IF((COUNTBLANK(Z27:Z27)=1),"ncr",IF(Z27&gt;Z28,"W",IF(Z27=Z28,"D","L")))</f>
        <v>ncr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47" t="str">
        <f t="shared" si="14"/>
        <v>D Evans</v>
      </c>
      <c r="AH27" s="11">
        <f t="shared" si="15"/>
        <v>4</v>
      </c>
      <c r="AI27" s="11">
        <f t="shared" si="16"/>
        <v>2</v>
      </c>
      <c r="AJ27" s="11">
        <f t="shared" si="17"/>
        <v>0</v>
      </c>
      <c r="AK27" s="11">
        <f t="shared" si="18"/>
        <v>2</v>
      </c>
      <c r="AL27" s="11">
        <f t="shared" si="19"/>
        <v>4</v>
      </c>
      <c r="AM27" s="11">
        <f t="shared" si="20"/>
        <v>734</v>
      </c>
      <c r="AN27" s="32"/>
      <c r="AO27" s="21"/>
      <c r="AY27" s="15"/>
    </row>
    <row r="28" spans="1:51" ht="12.75" customHeight="1">
      <c r="A28" s="60" t="s">
        <v>57</v>
      </c>
      <c r="B28" s="10">
        <v>181</v>
      </c>
      <c r="C28" s="11">
        <f>B29</f>
        <v>176</v>
      </c>
      <c r="D28" s="11" t="str">
        <f>IF((COUNTBLANK(B28:B28)=1),"ncr",IF(B28&gt;B29,"W",IF(B28=B29,"D","L")))</f>
        <v>W</v>
      </c>
      <c r="E28" s="10">
        <v>173</v>
      </c>
      <c r="F28" s="11">
        <f>E30</f>
        <v>179</v>
      </c>
      <c r="G28" s="11" t="str">
        <f>IF((COUNTBLANK(E28:E28)=1),"ncr",IF(E28&gt;E30,"W",IF(E28=E30,"D","L")))</f>
        <v>L</v>
      </c>
      <c r="H28" s="10">
        <v>181</v>
      </c>
      <c r="I28" s="11">
        <f>H25</f>
        <v>180</v>
      </c>
      <c r="J28" s="11" t="str">
        <f>IF((COUNTBLANK(H28:H28)=1),"ncr",IF(H28&gt;H25,"W",IF(H28=H25,"D","L")))</f>
        <v>W</v>
      </c>
      <c r="K28" s="10">
        <v>173</v>
      </c>
      <c r="L28" s="11">
        <f>K27</f>
        <v>185</v>
      </c>
      <c r="M28" s="11" t="str">
        <f>IF((COUNTBLANK(K28:K28)=1),"ncr",IF(K28&gt;K27,"W",IF(K28=K27,"D","L")))</f>
        <v>L</v>
      </c>
      <c r="N28" s="10"/>
      <c r="O28" s="11">
        <f>N26</f>
        <v>0</v>
      </c>
      <c r="P28" s="11" t="str">
        <f>IF((COUNTBLANK(N28:N28)=1),"ncr",IF(N28&gt;N26,"W",IF(N28=N26,"D","L")))</f>
        <v>ncr</v>
      </c>
      <c r="Q28" s="10"/>
      <c r="R28" s="11">
        <f>Q29</f>
        <v>0</v>
      </c>
      <c r="S28" s="11" t="str">
        <f>IF((COUNTBLANK(Q28:Q28)=1),"ncr",IF(Q28&gt;Q29,"W",IF(Q28=Q29,"D","L")))</f>
        <v>ncr</v>
      </c>
      <c r="T28" s="10"/>
      <c r="U28" s="11">
        <f>T30</f>
        <v>0</v>
      </c>
      <c r="V28" s="11" t="str">
        <f>IF((COUNTBLANK(T28:T28)=1),"ncr",IF(T28&gt;T30,"W",IF(T28=T30,"D","L")))</f>
        <v>ncr</v>
      </c>
      <c r="W28" s="10"/>
      <c r="X28" s="11">
        <f>W25</f>
        <v>0</v>
      </c>
      <c r="Y28" s="11" t="str">
        <f>IF((COUNTBLANK(W28:W28)=1),"ncr",IF(W28&gt;W25,"W",IF(W28=W25,"D","L")))</f>
        <v>ncr</v>
      </c>
      <c r="Z28" s="10"/>
      <c r="AA28" s="11">
        <f>Z27</f>
        <v>0</v>
      </c>
      <c r="AB28" s="11" t="str">
        <f>IF((COUNTBLANK(Z28:Z28)=1),"ncr",IF(Z28&gt;Z27,"W",IF(Z28=Z27,"D","L")))</f>
        <v>ncr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47" t="str">
        <f t="shared" si="14"/>
        <v>J Dixon</v>
      </c>
      <c r="AH28" s="11">
        <f t="shared" si="15"/>
        <v>4</v>
      </c>
      <c r="AI28" s="11">
        <f t="shared" si="16"/>
        <v>2</v>
      </c>
      <c r="AJ28" s="11">
        <f t="shared" si="17"/>
        <v>0</v>
      </c>
      <c r="AK28" s="11">
        <f t="shared" si="18"/>
        <v>2</v>
      </c>
      <c r="AL28" s="11">
        <f t="shared" si="19"/>
        <v>4</v>
      </c>
      <c r="AM28" s="11">
        <f t="shared" si="20"/>
        <v>708</v>
      </c>
      <c r="AN28" s="32"/>
      <c r="AO28" s="21"/>
      <c r="AY28" s="15"/>
    </row>
    <row r="29" spans="1:51" ht="12.75" customHeight="1">
      <c r="A29" s="60" t="s">
        <v>58</v>
      </c>
      <c r="B29" s="10">
        <v>176</v>
      </c>
      <c r="C29" s="11">
        <f>B28</f>
        <v>181</v>
      </c>
      <c r="D29" s="11" t="str">
        <f>IF((COUNTBLANK(B29:B29)=1),"ncr",IF(B29&gt;B28,"W",IF(B29=B28,"D","L")))</f>
        <v>L</v>
      </c>
      <c r="E29" s="10">
        <v>169</v>
      </c>
      <c r="F29" s="11">
        <f>E26</f>
        <v>183</v>
      </c>
      <c r="G29" s="11" t="str">
        <f>IF((COUNTBLANK(E29:E29)=1),"ncr",IF(E29&gt;E26,"W",IF(E29=E26,"D","L")))</f>
        <v>L</v>
      </c>
      <c r="H29" s="10">
        <v>176</v>
      </c>
      <c r="I29" s="11">
        <f>H30</f>
        <v>180</v>
      </c>
      <c r="J29" s="11" t="str">
        <f>IF((COUNTBLANK(H29:H29)=1),"ncr",IF(H29&gt;H30,"W",IF(H29=H30,"D","L")))</f>
        <v>L</v>
      </c>
      <c r="K29" s="10">
        <v>179</v>
      </c>
      <c r="L29" s="11">
        <f>K25</f>
        <v>187</v>
      </c>
      <c r="M29" s="11" t="str">
        <f>IF((COUNTBLANK(K29:K29)=1),"ncr",IF(K29&gt;K25,"W",IF(K29=K25,"D","L")))</f>
        <v>L</v>
      </c>
      <c r="N29" s="10"/>
      <c r="O29" s="11">
        <f>N27</f>
        <v>0</v>
      </c>
      <c r="P29" s="11" t="str">
        <f>IF((COUNTBLANK(N29:N29)=1),"ncr",IF(N29&gt;N27,"W",IF(N29=N27,"D","L")))</f>
        <v>ncr</v>
      </c>
      <c r="Q29" s="10"/>
      <c r="R29" s="11">
        <f>Q28</f>
        <v>0</v>
      </c>
      <c r="S29" s="11" t="str">
        <f>IF((COUNTBLANK(Q29:Q29)=1),"ncr",IF(Q29&gt;Q28,"W",IF(Q29=Q28,"D","L")))</f>
        <v>ncr</v>
      </c>
      <c r="T29" s="10"/>
      <c r="U29" s="11">
        <f>T26</f>
        <v>0</v>
      </c>
      <c r="V29" s="11" t="str">
        <f>IF((COUNTBLANK(T29:T29)=1),"ncr",IF(T29&gt;T26,"W",IF(T29=T26,"D","L")))</f>
        <v>ncr</v>
      </c>
      <c r="W29" s="10"/>
      <c r="X29" s="11">
        <f>W30</f>
        <v>0</v>
      </c>
      <c r="Y29" s="11" t="str">
        <f>IF((COUNTBLANK(W29:W29)=1),"ncr",IF(W29&gt;W30,"W",IF(W29=W30,"D","L")))</f>
        <v>ncr</v>
      </c>
      <c r="Z29" s="10"/>
      <c r="AA29" s="11">
        <f>Z25</f>
        <v>0</v>
      </c>
      <c r="AB29" s="11" t="str">
        <f>IF((COUNTBLANK(Z29:Z29)=1),"ncr",IF(Z29&gt;Z25,"W",IF(Z29=Z25,"D","L")))</f>
        <v>ncr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47" t="str">
        <f t="shared" si="14"/>
        <v>R Harvey</v>
      </c>
      <c r="AH29" s="11">
        <f t="shared" si="15"/>
        <v>4</v>
      </c>
      <c r="AI29" s="11">
        <f t="shared" si="16"/>
        <v>0</v>
      </c>
      <c r="AJ29" s="11">
        <f t="shared" si="17"/>
        <v>0</v>
      </c>
      <c r="AK29" s="11">
        <f t="shared" si="18"/>
        <v>4</v>
      </c>
      <c r="AL29" s="11">
        <f t="shared" si="19"/>
        <v>0</v>
      </c>
      <c r="AM29" s="11">
        <f t="shared" si="20"/>
        <v>700</v>
      </c>
      <c r="AN29" s="32"/>
      <c r="AO29" s="21"/>
      <c r="AY29" s="15"/>
    </row>
    <row r="30" spans="1:51" ht="12.75" customHeight="1">
      <c r="A30" s="60" t="s">
        <v>59</v>
      </c>
      <c r="B30" s="10">
        <v>183</v>
      </c>
      <c r="C30" s="11">
        <f>B27</f>
        <v>181</v>
      </c>
      <c r="D30" s="11" t="str">
        <f>IF((COUNTBLANK(B30:B30)=1),"ncr",IF(B30&gt;B27,"W",IF(B30=B27,"D","L")))</f>
        <v>W</v>
      </c>
      <c r="E30" s="10">
        <v>179</v>
      </c>
      <c r="F30" s="11">
        <f>E28</f>
        <v>173</v>
      </c>
      <c r="G30" s="11" t="str">
        <f>IF((COUNTBLANK(E30:E30)=1),"ncr",IF(E30&gt;E28,"W",IF(E30=E28,"D","L")))</f>
        <v>W</v>
      </c>
      <c r="H30" s="10">
        <v>180</v>
      </c>
      <c r="I30" s="11">
        <f>H29</f>
        <v>176</v>
      </c>
      <c r="J30" s="11" t="str">
        <f>IF((COUNTBLANK(H30:H30)=1),"ncr",IF(H30&gt;H29,"W",IF(H30=H39,"D","L")))</f>
        <v>W</v>
      </c>
      <c r="K30" s="10">
        <v>174</v>
      </c>
      <c r="L30" s="11">
        <f>K26</f>
        <v>184</v>
      </c>
      <c r="M30" s="11" t="str">
        <f>IF((COUNTBLANK(K30:K30)=1),"ncr",IF(K30&gt;K26,"W",IF(K30=K26,"D","L")))</f>
        <v>L</v>
      </c>
      <c r="N30" s="10"/>
      <c r="O30" s="11">
        <f>+N25</f>
        <v>0</v>
      </c>
      <c r="P30" s="11" t="str">
        <f>IF((COUNTBLANK(N30:N30)=1),"ncr",IF(N30&gt;N25,"W",IF(N30=N25,"D","L")))</f>
        <v>ncr</v>
      </c>
      <c r="Q30" s="10"/>
      <c r="R30" s="11">
        <f>Q27</f>
        <v>0</v>
      </c>
      <c r="S30" s="11" t="str">
        <f>IF((COUNTBLANK(Q30:Q30)=1),"ncr",IF(Q30&gt;Q27,"W",IF(Q30=Q27,"D","L")))</f>
        <v>ncr</v>
      </c>
      <c r="T30" s="10"/>
      <c r="U30" s="11">
        <f>T28</f>
        <v>0</v>
      </c>
      <c r="V30" s="11" t="str">
        <f>IF((COUNTBLANK(T30:T30)=1),"ncr",IF(T30&gt;T28,"W",IF(T30=T28,"D","L")))</f>
        <v>ncr</v>
      </c>
      <c r="W30" s="10"/>
      <c r="X30" s="11">
        <f>W29</f>
        <v>0</v>
      </c>
      <c r="Y30" s="11" t="str">
        <f>IF((COUNTBLANK(W30:W30)=1),"ncr",IF(W30&gt;W29,"W",IF(W30=W39,"D","L")))</f>
        <v>ncr</v>
      </c>
      <c r="Z30" s="10"/>
      <c r="AA30" s="11">
        <f>Z26</f>
        <v>0</v>
      </c>
      <c r="AB30" s="11" t="str">
        <f>IF((COUNTBLANK(Z30:Z30)=1),"ncr",IF(Z30&gt;Z26,"W",IF(Z30=Z26,"D","L")))</f>
        <v>ncr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47" t="str">
        <f t="shared" si="14"/>
        <v>J Nell</v>
      </c>
      <c r="AH30" s="11">
        <f t="shared" si="15"/>
        <v>4</v>
      </c>
      <c r="AI30" s="11">
        <f t="shared" si="16"/>
        <v>3</v>
      </c>
      <c r="AJ30" s="11">
        <f t="shared" si="17"/>
        <v>0</v>
      </c>
      <c r="AK30" s="11">
        <f t="shared" si="18"/>
        <v>1</v>
      </c>
      <c r="AL30" s="11">
        <f t="shared" si="19"/>
        <v>6</v>
      </c>
      <c r="AM30" s="11">
        <f t="shared" si="20"/>
        <v>716</v>
      </c>
      <c r="AN30" s="32"/>
      <c r="AO30" s="21"/>
      <c r="AY30" s="15"/>
    </row>
    <row r="31" spans="1:51" ht="12.75" customHeight="1">
      <c r="A31" s="47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47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48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48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49" t="s">
        <v>5</v>
      </c>
      <c r="B33" s="28" t="s">
        <v>17</v>
      </c>
      <c r="C33" s="62"/>
      <c r="D33" s="63"/>
      <c r="E33" s="30" t="s">
        <v>19</v>
      </c>
      <c r="F33" s="62"/>
      <c r="G33" s="63"/>
      <c r="H33" s="30" t="s">
        <v>20</v>
      </c>
      <c r="I33" s="62"/>
      <c r="J33" s="63"/>
      <c r="K33" s="30" t="s">
        <v>21</v>
      </c>
      <c r="L33" s="62"/>
      <c r="M33" s="63"/>
      <c r="N33" s="30" t="s">
        <v>22</v>
      </c>
      <c r="O33" s="62"/>
      <c r="P33" s="63"/>
      <c r="Q33" s="30" t="s">
        <v>23</v>
      </c>
      <c r="R33" s="62"/>
      <c r="S33" s="63"/>
      <c r="T33" s="30" t="s">
        <v>24</v>
      </c>
      <c r="U33" s="62"/>
      <c r="V33" s="63"/>
      <c r="W33" s="30" t="s">
        <v>25</v>
      </c>
      <c r="X33" s="62"/>
      <c r="Y33" s="63"/>
      <c r="Z33" s="30" t="s">
        <v>26</v>
      </c>
      <c r="AA33" s="62"/>
      <c r="AB33" s="63"/>
      <c r="AC33" s="29" t="s">
        <v>27</v>
      </c>
      <c r="AD33" s="62"/>
      <c r="AE33" s="63"/>
      <c r="AF33" s="6"/>
      <c r="AG33" s="49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3" t="s">
        <v>13</v>
      </c>
      <c r="AY33" s="8"/>
    </row>
    <row r="34" spans="1:51" s="1" customFormat="1" ht="12.75" customHeight="1" thickBot="1">
      <c r="A34" s="49" t="s">
        <v>0</v>
      </c>
      <c r="B34" s="9" t="s">
        <v>1</v>
      </c>
      <c r="C34" s="9" t="s">
        <v>16</v>
      </c>
      <c r="D34" s="9" t="s">
        <v>18</v>
      </c>
      <c r="E34" s="38" t="s">
        <v>1</v>
      </c>
      <c r="F34" s="9" t="s">
        <v>16</v>
      </c>
      <c r="G34" s="9" t="s">
        <v>18</v>
      </c>
      <c r="H34" s="38" t="s">
        <v>1</v>
      </c>
      <c r="I34" s="9" t="s">
        <v>16</v>
      </c>
      <c r="J34" s="9" t="s">
        <v>18</v>
      </c>
      <c r="K34" s="38" t="s">
        <v>1</v>
      </c>
      <c r="L34" s="9" t="s">
        <v>16</v>
      </c>
      <c r="M34" s="9" t="s">
        <v>18</v>
      </c>
      <c r="N34" s="38" t="s">
        <v>1</v>
      </c>
      <c r="O34" s="9" t="s">
        <v>16</v>
      </c>
      <c r="P34" s="9" t="s">
        <v>18</v>
      </c>
      <c r="Q34" s="38" t="s">
        <v>1</v>
      </c>
      <c r="R34" s="9" t="s">
        <v>16</v>
      </c>
      <c r="S34" s="9" t="s">
        <v>18</v>
      </c>
      <c r="T34" s="38" t="s">
        <v>1</v>
      </c>
      <c r="U34" s="9" t="s">
        <v>16</v>
      </c>
      <c r="V34" s="9" t="s">
        <v>18</v>
      </c>
      <c r="W34" s="38" t="s">
        <v>1</v>
      </c>
      <c r="X34" s="9" t="s">
        <v>16</v>
      </c>
      <c r="Y34" s="9" t="s">
        <v>18</v>
      </c>
      <c r="Z34" s="38" t="s">
        <v>1</v>
      </c>
      <c r="AA34" s="9" t="s">
        <v>16</v>
      </c>
      <c r="AB34" s="9" t="s">
        <v>18</v>
      </c>
      <c r="AC34" s="38" t="s">
        <v>1</v>
      </c>
      <c r="AD34" s="9" t="s">
        <v>16</v>
      </c>
      <c r="AE34" s="39" t="s">
        <v>18</v>
      </c>
      <c r="AF34" s="9"/>
      <c r="AG34" s="49" t="s">
        <v>0</v>
      </c>
      <c r="AH34" s="9"/>
      <c r="AI34" s="9"/>
      <c r="AJ34" s="9"/>
      <c r="AK34" s="9"/>
      <c r="AL34" s="9"/>
      <c r="AM34" s="9"/>
      <c r="AN34" s="9"/>
      <c r="AO34" s="43"/>
      <c r="AY34" s="8"/>
    </row>
    <row r="35" spans="1:51" ht="12.75" customHeight="1">
      <c r="A35" s="60" t="s">
        <v>60</v>
      </c>
      <c r="B35" s="40">
        <v>175</v>
      </c>
      <c r="C35" s="41">
        <f>B36</f>
        <v>178</v>
      </c>
      <c r="D35" s="41" t="str">
        <f>IF((COUNTBLANK(B35:B35)=1),"ncr",IF(B35&gt;B36,"W",IF(B35=B36,"D","L")))</f>
        <v>L</v>
      </c>
      <c r="E35" s="40">
        <v>180</v>
      </c>
      <c r="F35" s="41">
        <f>E37</f>
        <v>174</v>
      </c>
      <c r="G35" s="41" t="str">
        <f>IF((COUNTBLANK(E35:E35)=1),"ncr",IF(E35&gt;E37,"W",IF(E35=E37,"D","L")))</f>
        <v>W</v>
      </c>
      <c r="H35" s="40">
        <v>184</v>
      </c>
      <c r="I35" s="41">
        <f>H38</f>
        <v>187</v>
      </c>
      <c r="J35" s="41" t="str">
        <f>IF((COUNTBLANK(H35:H35)=1),"ncr",IF(H35&gt;H38,"W",IF(H35=H38,"D","L")))</f>
        <v>L</v>
      </c>
      <c r="K35" s="40">
        <v>179</v>
      </c>
      <c r="L35" s="41">
        <f>K39</f>
        <v>179</v>
      </c>
      <c r="M35" s="41" t="str">
        <f>IF((COUNTBLANK(K35:K35)=1),"ncr",IF(K35&gt;K39,"W",IF(K35=K39,"D","L")))</f>
        <v>D</v>
      </c>
      <c r="N35" s="40"/>
      <c r="O35" s="41">
        <f>N40</f>
        <v>0</v>
      </c>
      <c r="P35" s="41" t="str">
        <f>IF((COUNTBLANK(N35:N35)=1),"ncr",IF(N35&gt;N40,"W",IF(N35=N40,"D","L")))</f>
        <v>ncr</v>
      </c>
      <c r="Q35" s="40"/>
      <c r="R35" s="41">
        <f>Q36</f>
        <v>0</v>
      </c>
      <c r="S35" s="41" t="str">
        <f>IF((COUNTBLANK(Q35:Q35)=1),"ncr",IF(Q35&gt;Q36,"W",IF(Q35=Q36,"D","L")))</f>
        <v>ncr</v>
      </c>
      <c r="T35" s="40"/>
      <c r="U35" s="41">
        <f>T37</f>
        <v>0</v>
      </c>
      <c r="V35" s="41" t="str">
        <f>IF((COUNTBLANK(T35:T35)=1),"ncr",IF(T35&gt;T37,"W",IF(T35=T37,"D","L")))</f>
        <v>ncr</v>
      </c>
      <c r="W35" s="40"/>
      <c r="X35" s="41">
        <f>W38</f>
        <v>0</v>
      </c>
      <c r="Y35" s="41" t="str">
        <f>IF((COUNTBLANK(W35:W35)=1),"ncr",IF(W35&gt;W38,"W",IF(W35=W38,"D","L")))</f>
        <v>ncr</v>
      </c>
      <c r="Z35" s="40"/>
      <c r="AA35" s="41">
        <f>Z39</f>
        <v>0</v>
      </c>
      <c r="AB35" s="41" t="str">
        <f>IF((COUNTBLANK(Z35:Z35)=1),"ncr",IF(Z35&gt;Z39,"W",IF(Z35=Z39,"D","L")))</f>
        <v>ncr</v>
      </c>
      <c r="AC35" s="40"/>
      <c r="AD35" s="41">
        <f>AC40</f>
        <v>0</v>
      </c>
      <c r="AE35" s="42" t="str">
        <f>IF((COUNTBLANK(AC35:AC35)=1),"ncr",IF(AC35&gt;AC40,"W",IF(AC35=AC40,"D","L")))</f>
        <v>ncr</v>
      </c>
      <c r="AG35" s="58" t="str">
        <f aca="true" t="shared" si="21" ref="AG35:AG40">+A35</f>
        <v>D Brockbank</v>
      </c>
      <c r="AH35" s="41">
        <f aca="true" t="shared" si="22" ref="AH35:AH40">10-COUNTBLANK(B35:AE35)</f>
        <v>4</v>
      </c>
      <c r="AI35" s="41">
        <f aca="true" t="shared" si="23" ref="AI35:AI40">COUNTIF(A35:AE35,"W")</f>
        <v>1</v>
      </c>
      <c r="AJ35" s="41">
        <f aca="true" t="shared" si="24" ref="AJ35:AJ40">COUNTIF(B35:AE35,"D")</f>
        <v>1</v>
      </c>
      <c r="AK35" s="41">
        <f aca="true" t="shared" si="25" ref="AK35:AK40">COUNTIF(A35:AE35,"L")</f>
        <v>2</v>
      </c>
      <c r="AL35" s="41">
        <f aca="true" t="shared" si="26" ref="AL35:AL40">AI35*2+AJ35</f>
        <v>3</v>
      </c>
      <c r="AM35" s="41">
        <f aca="true" t="shared" si="27" ref="AM35:AM40">SUM(B35,E35,H35,K35,N35,Q35,T35,W35,Z35,AC35)</f>
        <v>718</v>
      </c>
      <c r="AN35" s="44"/>
      <c r="AO35" s="45"/>
      <c r="AY35" s="15"/>
    </row>
    <row r="36" spans="1:51" ht="12.75" customHeight="1">
      <c r="A36" s="60" t="s">
        <v>61</v>
      </c>
      <c r="B36" s="10">
        <v>178</v>
      </c>
      <c r="C36" s="11">
        <f>B35</f>
        <v>175</v>
      </c>
      <c r="D36" s="11" t="str">
        <f>IF((COUNTBLANK(B36:B36)=1),"ncr",IF(B36&gt;B35,"W",IF(B36=B35,"D","L")))</f>
        <v>W</v>
      </c>
      <c r="E36" s="10">
        <v>172</v>
      </c>
      <c r="F36" s="11">
        <f>E39</f>
        <v>183</v>
      </c>
      <c r="G36" s="11" t="str">
        <f>IF((COUNTBLANK(E36:E36)=1),"ncr",IF(E36&gt;E39,"W",IF(E36=E39,"D","L")))</f>
        <v>L</v>
      </c>
      <c r="H36" s="10">
        <v>187</v>
      </c>
      <c r="I36" s="11">
        <f>H37</f>
        <v>178</v>
      </c>
      <c r="J36" s="11" t="str">
        <f>IF((COUNTBLANK(H36:H36)=1),"ncr",IF(H36&gt;H37,"W",IF(H36=H37,"D","L")))</f>
        <v>W</v>
      </c>
      <c r="K36" s="10">
        <v>179</v>
      </c>
      <c r="L36" s="11">
        <f>K40</f>
        <v>174</v>
      </c>
      <c r="M36" s="11" t="str">
        <f>IF((COUNTBLANK(K36:K36)=1),"ncr",IF(K36&gt;K40,"W",IF(K36=K40,"D","L")))</f>
        <v>W</v>
      </c>
      <c r="N36" s="10"/>
      <c r="O36" s="11">
        <f>N38</f>
        <v>0</v>
      </c>
      <c r="P36" s="11" t="str">
        <f>IF((COUNTBLANK(N36:N36)=1),"ncr",IF(N36&gt;N38,"W",IF(N36=N38,"D","L")))</f>
        <v>ncr</v>
      </c>
      <c r="Q36" s="10"/>
      <c r="R36" s="11">
        <f>Q35</f>
        <v>0</v>
      </c>
      <c r="S36" s="11" t="str">
        <f>IF((COUNTBLANK(Q36:Q36)=1),"ncr",IF(Q36&gt;Q35,"W",IF(Q36=Q35,"D","L")))</f>
        <v>ncr</v>
      </c>
      <c r="T36" s="10"/>
      <c r="U36" s="11">
        <f>T39</f>
        <v>0</v>
      </c>
      <c r="V36" s="11" t="str">
        <f>IF((COUNTBLANK(T36:T36)=1),"ncr",IF(T36&gt;T39,"W",IF(T36=T39,"D","L")))</f>
        <v>ncr</v>
      </c>
      <c r="W36" s="10"/>
      <c r="X36" s="11">
        <f>W37</f>
        <v>0</v>
      </c>
      <c r="Y36" s="11" t="str">
        <f>IF((COUNTBLANK(W36:W36)=1),"ncr",IF(W36&gt;W37,"W",IF(W36=W37,"D","L")))</f>
        <v>ncr</v>
      </c>
      <c r="Z36" s="10"/>
      <c r="AA36" s="11">
        <f>Z40</f>
        <v>0</v>
      </c>
      <c r="AB36" s="11" t="str">
        <f>IF((COUNTBLANK(Z36:Z36)=1),"ncr",IF(Z36&gt;Z40,"W",IF(Z36=Z40,"D","L")))</f>
        <v>ncr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47" t="str">
        <f t="shared" si="21"/>
        <v>J Pollard</v>
      </c>
      <c r="AH36" s="11">
        <f t="shared" si="22"/>
        <v>4</v>
      </c>
      <c r="AI36" s="11">
        <f t="shared" si="23"/>
        <v>3</v>
      </c>
      <c r="AJ36" s="11">
        <f t="shared" si="24"/>
        <v>0</v>
      </c>
      <c r="AK36" s="11">
        <f t="shared" si="25"/>
        <v>1</v>
      </c>
      <c r="AL36" s="11">
        <f t="shared" si="26"/>
        <v>6</v>
      </c>
      <c r="AM36" s="11">
        <f t="shared" si="27"/>
        <v>716</v>
      </c>
      <c r="AN36" s="34"/>
      <c r="AO36" s="21"/>
      <c r="AY36" s="15"/>
    </row>
    <row r="37" spans="1:51" ht="12.75" customHeight="1">
      <c r="A37" s="60" t="s">
        <v>62</v>
      </c>
      <c r="B37" s="10">
        <v>174</v>
      </c>
      <c r="C37" s="11">
        <f>B40</f>
        <v>176</v>
      </c>
      <c r="D37" s="11" t="str">
        <f>IF((COUNTBLANK(B37:B37)=1),"ncr",IF(B37&gt;B40,"W",IF(B37=B40,"D","L")))</f>
        <v>L</v>
      </c>
      <c r="E37" s="10">
        <v>174</v>
      </c>
      <c r="F37" s="11">
        <f>E35</f>
        <v>180</v>
      </c>
      <c r="G37" s="11" t="str">
        <f>IF((COUNTBLANK(E37:E37)=1),"ncr",IF(E37&gt;E35,"W",IF(E37=E35,"D","L")))</f>
        <v>L</v>
      </c>
      <c r="H37" s="10">
        <v>178</v>
      </c>
      <c r="I37" s="11">
        <f>H36</f>
        <v>187</v>
      </c>
      <c r="J37" s="11" t="str">
        <f>IF((COUNTBLANK(H37:H37)=1),"ncr",IF(H37&gt;H36,"W",IF(H37=H36,"D","L")))</f>
        <v>L</v>
      </c>
      <c r="K37" s="10">
        <v>173</v>
      </c>
      <c r="L37" s="11">
        <f>K38</f>
        <v>179</v>
      </c>
      <c r="M37" s="11" t="str">
        <f>IF((COUNTBLANK(K37:K37)=1),"ncr",IF(K37&gt;K38,"W",IF(K37=K38,"D","L")))</f>
        <v>L</v>
      </c>
      <c r="N37" s="10"/>
      <c r="O37" s="11">
        <f>N39</f>
        <v>0</v>
      </c>
      <c r="P37" s="11" t="str">
        <f>IF((COUNTBLANK(N37:N37)=1),"ncr",IF(N37&gt;N39,"W",IF(N37=N39,"D","L")))</f>
        <v>ncr</v>
      </c>
      <c r="Q37" s="10"/>
      <c r="R37" s="11">
        <f>Q40</f>
        <v>0</v>
      </c>
      <c r="S37" s="11" t="str">
        <f>IF((COUNTBLANK(Q37:Q37)=1),"ncr",IF(Q37&gt;Q40,"W",IF(Q37=Q40,"D","L")))</f>
        <v>ncr</v>
      </c>
      <c r="T37" s="10"/>
      <c r="U37" s="11">
        <f>T35</f>
        <v>0</v>
      </c>
      <c r="V37" s="11" t="str">
        <f>IF((COUNTBLANK(T37:T37)=1),"ncr",IF(T37&gt;T35,"W",IF(T37=T35,"D","L")))</f>
        <v>ncr</v>
      </c>
      <c r="W37" s="10"/>
      <c r="X37" s="11">
        <f>W36</f>
        <v>0</v>
      </c>
      <c r="Y37" s="11" t="str">
        <f>IF((COUNTBLANK(W37:W37)=1),"ncr",IF(W37&gt;W36,"W",IF(W37=W36,"D","L")))</f>
        <v>ncr</v>
      </c>
      <c r="Z37" s="10"/>
      <c r="AA37" s="11">
        <f>Z38</f>
        <v>0</v>
      </c>
      <c r="AB37" s="11" t="str">
        <f>IF((COUNTBLANK(Z37:Z37)=1),"ncr",IF(Z37&gt;Z38,"W",IF(Z37=Z38,"D","L")))</f>
        <v>ncr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47" t="str">
        <f t="shared" si="21"/>
        <v>B Cushion</v>
      </c>
      <c r="AH37" s="11">
        <f t="shared" si="22"/>
        <v>4</v>
      </c>
      <c r="AI37" s="11">
        <f t="shared" si="23"/>
        <v>0</v>
      </c>
      <c r="AJ37" s="11">
        <f t="shared" si="24"/>
        <v>0</v>
      </c>
      <c r="AK37" s="11">
        <f t="shared" si="25"/>
        <v>4</v>
      </c>
      <c r="AL37" s="11">
        <f t="shared" si="26"/>
        <v>0</v>
      </c>
      <c r="AM37" s="11">
        <f t="shared" si="27"/>
        <v>699</v>
      </c>
      <c r="AN37" s="32"/>
      <c r="AO37" s="21"/>
      <c r="AY37" s="15"/>
    </row>
    <row r="38" spans="1:51" ht="12.75" customHeight="1">
      <c r="A38" s="60" t="s">
        <v>63</v>
      </c>
      <c r="B38" s="10"/>
      <c r="C38" s="11">
        <f>B39</f>
        <v>182</v>
      </c>
      <c r="D38" s="11" t="s">
        <v>134</v>
      </c>
      <c r="E38" s="10">
        <v>172</v>
      </c>
      <c r="F38" s="11">
        <f>E40</f>
        <v>170</v>
      </c>
      <c r="G38" s="11" t="str">
        <f>IF((COUNTBLANK(E38:E38)=1),"ncr",IF(E38&gt;E40,"W",IF(E38=E40,"D","L")))</f>
        <v>W</v>
      </c>
      <c r="H38" s="10">
        <v>187</v>
      </c>
      <c r="I38" s="11">
        <f>H35</f>
        <v>184</v>
      </c>
      <c r="J38" s="11" t="str">
        <f>IF((COUNTBLANK(H38:H38)=1),"ncr",IF(H38&gt;H35,"W",IF(H38=H35,"D","L")))</f>
        <v>W</v>
      </c>
      <c r="K38" s="10">
        <v>179</v>
      </c>
      <c r="L38" s="11">
        <f>K37</f>
        <v>173</v>
      </c>
      <c r="M38" s="11" t="str">
        <f>IF((COUNTBLANK(K38:K38)=1),"ncr",IF(K38&gt;K37,"W",IF(K38=K37,"D","L")))</f>
        <v>W</v>
      </c>
      <c r="N38" s="10"/>
      <c r="O38" s="11">
        <f>N36</f>
        <v>0</v>
      </c>
      <c r="P38" s="11" t="str">
        <f>IF((COUNTBLANK(N38:N38)=1),"ncr",IF(N38&gt;N36,"W",IF(N38=N36,"D","L")))</f>
        <v>ncr</v>
      </c>
      <c r="Q38" s="10"/>
      <c r="R38" s="11">
        <f>Q39</f>
        <v>0</v>
      </c>
      <c r="S38" s="11" t="str">
        <f>IF((COUNTBLANK(Q38:Q38)=1),"ncr",IF(Q38&gt;Q39,"W",IF(Q38=Q39,"D","L")))</f>
        <v>ncr</v>
      </c>
      <c r="T38" s="10"/>
      <c r="U38" s="11">
        <f>T40</f>
        <v>0</v>
      </c>
      <c r="V38" s="11" t="str">
        <f>IF((COUNTBLANK(T38:T38)=1),"ncr",IF(T38&gt;T40,"W",IF(T38=T40,"D","L")))</f>
        <v>ncr</v>
      </c>
      <c r="W38" s="10"/>
      <c r="X38" s="11">
        <f>W35</f>
        <v>0</v>
      </c>
      <c r="Y38" s="11" t="str">
        <f>IF((COUNTBLANK(W38:W38)=1),"ncr",IF(W38&gt;W35,"W",IF(W38=W35,"D","L")))</f>
        <v>ncr</v>
      </c>
      <c r="Z38" s="10"/>
      <c r="AA38" s="11">
        <f>Z37</f>
        <v>0</v>
      </c>
      <c r="AB38" s="11" t="str">
        <f>IF((COUNTBLANK(Z38:Z38)=1),"ncr",IF(Z38&gt;Z37,"W",IF(Z38=Z37,"D","L")))</f>
        <v>ncr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47" t="str">
        <f t="shared" si="21"/>
        <v>J Powell</v>
      </c>
      <c r="AH38" s="11">
        <f t="shared" si="22"/>
        <v>3</v>
      </c>
      <c r="AI38" s="11">
        <f t="shared" si="23"/>
        <v>3</v>
      </c>
      <c r="AJ38" s="11">
        <f t="shared" si="24"/>
        <v>0</v>
      </c>
      <c r="AK38" s="11">
        <f t="shared" si="25"/>
        <v>1</v>
      </c>
      <c r="AL38" s="11">
        <f t="shared" si="26"/>
        <v>6</v>
      </c>
      <c r="AM38" s="11">
        <f t="shared" si="27"/>
        <v>538</v>
      </c>
      <c r="AN38" s="32"/>
      <c r="AO38" s="21"/>
      <c r="AY38" s="15"/>
    </row>
    <row r="39" spans="1:51" ht="12.75" customHeight="1">
      <c r="A39" s="60" t="s">
        <v>64</v>
      </c>
      <c r="B39" s="10">
        <v>182</v>
      </c>
      <c r="C39" s="11">
        <f>B38</f>
        <v>0</v>
      </c>
      <c r="D39" s="11" t="str">
        <f>IF((COUNTBLANK(B39:B39)=1),"ncr",IF(B39&gt;B38,"W",IF(B39=B38,"D","L")))</f>
        <v>W</v>
      </c>
      <c r="E39" s="10">
        <v>183</v>
      </c>
      <c r="F39" s="11">
        <f>E36</f>
        <v>172</v>
      </c>
      <c r="G39" s="11" t="str">
        <f>IF((COUNTBLANK(E39:E39)=1),"ncr",IF(E39&gt;E36,"W",IF(E39=E36,"D","L")))</f>
        <v>W</v>
      </c>
      <c r="H39" s="10">
        <v>179</v>
      </c>
      <c r="I39" s="11">
        <f>H40</f>
        <v>173</v>
      </c>
      <c r="J39" s="11" t="str">
        <f>IF((COUNTBLANK(H39:H39)=1),"ncr",IF(H39&gt;H40,"W",IF(H39=H40,"D","L")))</f>
        <v>W</v>
      </c>
      <c r="K39" s="10">
        <v>179</v>
      </c>
      <c r="L39" s="11">
        <f>K35</f>
        <v>179</v>
      </c>
      <c r="M39" s="11" t="str">
        <f>IF((COUNTBLANK(K39:K39)=1),"ncr",IF(K39&gt;K35,"W",IF(K39=K35,"D","L")))</f>
        <v>D</v>
      </c>
      <c r="N39" s="10"/>
      <c r="O39" s="11">
        <f>N37</f>
        <v>0</v>
      </c>
      <c r="P39" s="11" t="str">
        <f>IF((COUNTBLANK(N39:N39)=1),"ncr",IF(N39&gt;N37,"W",IF(N39=N37,"D","L")))</f>
        <v>ncr</v>
      </c>
      <c r="Q39" s="10"/>
      <c r="R39" s="11">
        <f>Q38</f>
        <v>0</v>
      </c>
      <c r="S39" s="11" t="str">
        <f>IF((COUNTBLANK(Q39:Q39)=1),"ncr",IF(Q39&gt;Q38,"W",IF(Q39=Q38,"D","L")))</f>
        <v>ncr</v>
      </c>
      <c r="T39" s="10"/>
      <c r="U39" s="11">
        <f>T36</f>
        <v>0</v>
      </c>
      <c r="V39" s="11" t="str">
        <f>IF((COUNTBLANK(T39:T39)=1),"ncr",IF(T39&gt;T36,"W",IF(T39=T36,"D","L")))</f>
        <v>ncr</v>
      </c>
      <c r="W39" s="10"/>
      <c r="X39" s="11">
        <f>W40</f>
        <v>0</v>
      </c>
      <c r="Y39" s="11" t="str">
        <f>IF((COUNTBLANK(W39:W39)=1),"ncr",IF(W39&gt;W40,"W",IF(W39=W40,"D","L")))</f>
        <v>ncr</v>
      </c>
      <c r="Z39" s="10"/>
      <c r="AA39" s="11">
        <f>Z35</f>
        <v>0</v>
      </c>
      <c r="AB39" s="11" t="str">
        <f>IF((COUNTBLANK(Z39:Z39)=1),"ncr",IF(Z39&gt;Z35,"W",IF(Z39=Z35,"D","L")))</f>
        <v>ncr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47" t="str">
        <f t="shared" si="21"/>
        <v>M Reid</v>
      </c>
      <c r="AH39" s="11">
        <f t="shared" si="22"/>
        <v>4</v>
      </c>
      <c r="AI39" s="11">
        <f t="shared" si="23"/>
        <v>3</v>
      </c>
      <c r="AJ39" s="11">
        <f t="shared" si="24"/>
        <v>1</v>
      </c>
      <c r="AK39" s="11">
        <f t="shared" si="25"/>
        <v>0</v>
      </c>
      <c r="AL39" s="11">
        <f t="shared" si="26"/>
        <v>7</v>
      </c>
      <c r="AM39" s="11">
        <f t="shared" si="27"/>
        <v>723</v>
      </c>
      <c r="AN39" s="32"/>
      <c r="AO39" s="21"/>
      <c r="AY39" s="15"/>
    </row>
    <row r="40" spans="1:51" ht="12.75" customHeight="1">
      <c r="A40" s="60" t="s">
        <v>65</v>
      </c>
      <c r="B40" s="10">
        <v>176</v>
      </c>
      <c r="C40" s="11">
        <f>B37</f>
        <v>174</v>
      </c>
      <c r="D40" s="11" t="str">
        <f>IF((COUNTBLANK(B40:B40)=1),"ncr",IF(B40&gt;B37,"W",IF(B40=B37,"D","L")))</f>
        <v>W</v>
      </c>
      <c r="E40" s="10">
        <v>170</v>
      </c>
      <c r="F40" s="11">
        <f>E38</f>
        <v>172</v>
      </c>
      <c r="G40" s="11" t="str">
        <f>IF((COUNTBLANK(E40:E40)=1),"ncr",IF(E40&gt;E38,"W",IF(E40=E38,"D","L")))</f>
        <v>L</v>
      </c>
      <c r="H40" s="10">
        <v>173</v>
      </c>
      <c r="I40" s="11">
        <f>H39</f>
        <v>179</v>
      </c>
      <c r="J40" s="11" t="str">
        <f>IF((COUNTBLANK(H40:H40)=1),"ncr",IF(H40&gt;H39,"W",IF(H40=H49,"D","L")))</f>
        <v>L</v>
      </c>
      <c r="K40" s="10">
        <v>174</v>
      </c>
      <c r="L40" s="11">
        <f>K36</f>
        <v>179</v>
      </c>
      <c r="M40" s="11" t="str">
        <f>IF((COUNTBLANK(K40:K40)=1),"ncr",IF(K40&gt;K36,"W",IF(K40=K36,"D","L")))</f>
        <v>L</v>
      </c>
      <c r="N40" s="10"/>
      <c r="O40" s="11">
        <f>N35</f>
        <v>0</v>
      </c>
      <c r="P40" s="11" t="str">
        <f>IF((COUNTBLANK(N40:N40)=1),"ncr",IF(N40&gt;N35,"W",IF(N40=N35,"D","L")))</f>
        <v>ncr</v>
      </c>
      <c r="Q40" s="10"/>
      <c r="R40" s="11">
        <f>Q37</f>
        <v>0</v>
      </c>
      <c r="S40" s="11" t="str">
        <f>IF((COUNTBLANK(Q40:Q40)=1),"ncr",IF(Q40&gt;Q37,"W",IF(Q40=Q37,"D","L")))</f>
        <v>ncr</v>
      </c>
      <c r="T40" s="10"/>
      <c r="U40" s="11">
        <f>T38</f>
        <v>0</v>
      </c>
      <c r="V40" s="11" t="str">
        <f>IF((COUNTBLANK(T40:T40)=1),"ncr",IF(T40&gt;T38,"W",IF(T40=T38,"D","L")))</f>
        <v>ncr</v>
      </c>
      <c r="W40" s="10"/>
      <c r="X40" s="11">
        <f>W39</f>
        <v>0</v>
      </c>
      <c r="Y40" s="11" t="str">
        <f>IF((COUNTBLANK(W40:W40)=1),"ncr",IF(W40&gt;W39,"W",IF(W40=W49,"D","L")))</f>
        <v>ncr</v>
      </c>
      <c r="Z40" s="10"/>
      <c r="AA40" s="11">
        <f>Z36</f>
        <v>0</v>
      </c>
      <c r="AB40" s="11" t="str">
        <f>IF((COUNTBLANK(Z40:Z40)=1),"ncr",IF(Z40&gt;Z36,"W",IF(Z40=Z36,"D","L")))</f>
        <v>ncr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47" t="str">
        <f t="shared" si="21"/>
        <v>B Harding</v>
      </c>
      <c r="AH40" s="11">
        <f t="shared" si="22"/>
        <v>4</v>
      </c>
      <c r="AI40" s="11">
        <f t="shared" si="23"/>
        <v>1</v>
      </c>
      <c r="AJ40" s="11">
        <f t="shared" si="24"/>
        <v>0</v>
      </c>
      <c r="AK40" s="11">
        <f t="shared" si="25"/>
        <v>3</v>
      </c>
      <c r="AL40" s="11">
        <f t="shared" si="26"/>
        <v>2</v>
      </c>
      <c r="AM40" s="11">
        <f t="shared" si="27"/>
        <v>693</v>
      </c>
      <c r="AN40" s="32"/>
      <c r="AO40" s="21"/>
      <c r="AY40" s="15"/>
    </row>
    <row r="41" spans="1:51" ht="12.75" customHeight="1">
      <c r="A41" s="47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47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48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48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49" t="s">
        <v>6</v>
      </c>
      <c r="B43" s="28" t="s">
        <v>17</v>
      </c>
      <c r="C43" s="62"/>
      <c r="D43" s="63"/>
      <c r="E43" s="30" t="s">
        <v>19</v>
      </c>
      <c r="F43" s="62"/>
      <c r="G43" s="63"/>
      <c r="H43" s="30" t="s">
        <v>20</v>
      </c>
      <c r="I43" s="62"/>
      <c r="J43" s="63"/>
      <c r="K43" s="30" t="s">
        <v>21</v>
      </c>
      <c r="L43" s="62"/>
      <c r="M43" s="63"/>
      <c r="N43" s="30" t="s">
        <v>22</v>
      </c>
      <c r="O43" s="62"/>
      <c r="P43" s="63"/>
      <c r="Q43" s="30" t="s">
        <v>23</v>
      </c>
      <c r="R43" s="62"/>
      <c r="S43" s="63"/>
      <c r="T43" s="30" t="s">
        <v>24</v>
      </c>
      <c r="U43" s="62"/>
      <c r="V43" s="63"/>
      <c r="W43" s="30" t="s">
        <v>25</v>
      </c>
      <c r="X43" s="62"/>
      <c r="Y43" s="63"/>
      <c r="Z43" s="30" t="s">
        <v>26</v>
      </c>
      <c r="AA43" s="62"/>
      <c r="AB43" s="63"/>
      <c r="AC43" s="29" t="s">
        <v>27</v>
      </c>
      <c r="AD43" s="62"/>
      <c r="AE43" s="63"/>
      <c r="AF43" s="6"/>
      <c r="AG43" s="49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3" t="s">
        <v>13</v>
      </c>
      <c r="AY43" s="8"/>
    </row>
    <row r="44" spans="1:51" s="1" customFormat="1" ht="12.75" customHeight="1" thickBot="1">
      <c r="A44" s="49" t="s">
        <v>0</v>
      </c>
      <c r="B44" s="9" t="s">
        <v>1</v>
      </c>
      <c r="C44" s="9" t="s">
        <v>16</v>
      </c>
      <c r="D44" s="9" t="s">
        <v>18</v>
      </c>
      <c r="E44" s="38" t="s">
        <v>1</v>
      </c>
      <c r="F44" s="9" t="s">
        <v>16</v>
      </c>
      <c r="G44" s="9" t="s">
        <v>18</v>
      </c>
      <c r="H44" s="38" t="s">
        <v>1</v>
      </c>
      <c r="I44" s="9" t="s">
        <v>16</v>
      </c>
      <c r="J44" s="9" t="s">
        <v>18</v>
      </c>
      <c r="K44" s="38" t="s">
        <v>1</v>
      </c>
      <c r="L44" s="9" t="s">
        <v>16</v>
      </c>
      <c r="M44" s="9" t="s">
        <v>18</v>
      </c>
      <c r="N44" s="38" t="s">
        <v>1</v>
      </c>
      <c r="O44" s="9" t="s">
        <v>16</v>
      </c>
      <c r="P44" s="9" t="s">
        <v>18</v>
      </c>
      <c r="Q44" s="38" t="s">
        <v>1</v>
      </c>
      <c r="R44" s="9" t="s">
        <v>16</v>
      </c>
      <c r="S44" s="9" t="s">
        <v>18</v>
      </c>
      <c r="T44" s="38" t="s">
        <v>1</v>
      </c>
      <c r="U44" s="9" t="s">
        <v>16</v>
      </c>
      <c r="V44" s="9" t="s">
        <v>18</v>
      </c>
      <c r="W44" s="38" t="s">
        <v>1</v>
      </c>
      <c r="X44" s="9" t="s">
        <v>16</v>
      </c>
      <c r="Y44" s="9" t="s">
        <v>18</v>
      </c>
      <c r="Z44" s="38" t="s">
        <v>1</v>
      </c>
      <c r="AA44" s="9" t="s">
        <v>16</v>
      </c>
      <c r="AB44" s="9" t="s">
        <v>18</v>
      </c>
      <c r="AC44" s="38" t="s">
        <v>1</v>
      </c>
      <c r="AD44" s="9" t="s">
        <v>16</v>
      </c>
      <c r="AE44" s="39" t="s">
        <v>18</v>
      </c>
      <c r="AF44" s="9"/>
      <c r="AG44" s="49" t="s">
        <v>0</v>
      </c>
      <c r="AH44" s="9"/>
      <c r="AI44" s="9"/>
      <c r="AJ44" s="9"/>
      <c r="AK44" s="9"/>
      <c r="AL44" s="9"/>
      <c r="AM44" s="9"/>
      <c r="AN44" s="9"/>
      <c r="AO44" s="43"/>
      <c r="AY44" s="8"/>
    </row>
    <row r="45" spans="1:51" ht="12.75" customHeight="1">
      <c r="A45" s="60" t="s">
        <v>66</v>
      </c>
      <c r="B45" s="40">
        <v>179</v>
      </c>
      <c r="C45" s="41">
        <f>B46</f>
        <v>172</v>
      </c>
      <c r="D45" s="41" t="str">
        <f>IF((COUNTBLANK(B45:B45)=1),"ncr",IF(B45&gt;B46,"W",IF(B45=B46,"D","L")))</f>
        <v>W</v>
      </c>
      <c r="E45" s="40">
        <v>180</v>
      </c>
      <c r="F45" s="41">
        <f>E47</f>
        <v>183</v>
      </c>
      <c r="G45" s="41" t="str">
        <f>IF((COUNTBLANK(E45:E45)=1),"ncr",IF(E45&gt;E47,"W",IF(E45=E47,"D","L")))</f>
        <v>L</v>
      </c>
      <c r="H45" s="40">
        <v>179</v>
      </c>
      <c r="I45" s="41">
        <f>H48</f>
        <v>163</v>
      </c>
      <c r="J45" s="41" t="str">
        <f>IF((COUNTBLANK(H45:H45)=1),"ncr",IF(H45&gt;H48,"W",IF(H45=H48,"D","L")))</f>
        <v>W</v>
      </c>
      <c r="K45" s="40">
        <v>168</v>
      </c>
      <c r="L45" s="41">
        <f>K49</f>
        <v>168</v>
      </c>
      <c r="M45" s="41" t="str">
        <f>IF((COUNTBLANK(K45:K45)=1),"ncr",IF(K45&gt;K49,"W",IF(K45=K49,"D","L")))</f>
        <v>D</v>
      </c>
      <c r="N45" s="40"/>
      <c r="O45" s="41">
        <f>N50</f>
        <v>0</v>
      </c>
      <c r="P45" s="41" t="str">
        <f>IF((COUNTBLANK(N45:N45)=1),"ncr",IF(N45&gt;N50,"W",IF(N45=N50,"D","L")))</f>
        <v>ncr</v>
      </c>
      <c r="Q45" s="40"/>
      <c r="R45" s="41">
        <f>Q46</f>
        <v>0</v>
      </c>
      <c r="S45" s="41" t="str">
        <f>IF((COUNTBLANK(Q45:Q45)=1),"ncr",IF(Q45&gt;Q46,"W",IF(Q45=Q46,"D","L")))</f>
        <v>ncr</v>
      </c>
      <c r="T45" s="40"/>
      <c r="U45" s="41">
        <f>T47</f>
        <v>0</v>
      </c>
      <c r="V45" s="41" t="str">
        <f>IF((COUNTBLANK(T45:T45)=1),"ncr",IF(T45&gt;T47,"W",IF(T45=T47,"D","L")))</f>
        <v>ncr</v>
      </c>
      <c r="W45" s="40"/>
      <c r="X45" s="41">
        <f>W48</f>
        <v>0</v>
      </c>
      <c r="Y45" s="41" t="str">
        <f>IF((COUNTBLANK(W45:W45)=1),"ncr",IF(W45&gt;W48,"W",IF(W45=W48,"D","L")))</f>
        <v>ncr</v>
      </c>
      <c r="Z45" s="40"/>
      <c r="AA45" s="41">
        <f>Z49</f>
        <v>0</v>
      </c>
      <c r="AB45" s="41" t="str">
        <f>IF((COUNTBLANK(Z45:Z45)=1),"ncr",IF(Z45&gt;Z49,"W",IF(Z45=Z49,"D","L")))</f>
        <v>ncr</v>
      </c>
      <c r="AC45" s="40"/>
      <c r="AD45" s="41">
        <f>AC50</f>
        <v>0</v>
      </c>
      <c r="AE45" s="42" t="str">
        <f>IF((COUNTBLANK(AC45:AC45)=1),"ncr",IF(AC45&gt;AC50,"W",IF(AC45=AC50,"D","L")))</f>
        <v>ncr</v>
      </c>
      <c r="AG45" s="58" t="str">
        <f aca="true" t="shared" si="28" ref="AG45:AG50">+A45</f>
        <v>M Power</v>
      </c>
      <c r="AH45" s="41">
        <f aca="true" t="shared" si="29" ref="AH45:AH50">10-COUNTBLANK(B45:AE45)</f>
        <v>4</v>
      </c>
      <c r="AI45" s="41">
        <f aca="true" t="shared" si="30" ref="AI45:AI50">COUNTIF(A45:AE45,"W")</f>
        <v>2</v>
      </c>
      <c r="AJ45" s="41">
        <f aca="true" t="shared" si="31" ref="AJ45:AJ50">COUNTIF(B45:AE45,"D")</f>
        <v>1</v>
      </c>
      <c r="AK45" s="41">
        <f aca="true" t="shared" si="32" ref="AK45:AK50">COUNTIF(A45:AE45,"L")</f>
        <v>1</v>
      </c>
      <c r="AL45" s="41">
        <f aca="true" t="shared" si="33" ref="AL45:AL50">AI45*2+AJ45</f>
        <v>5</v>
      </c>
      <c r="AM45" s="41">
        <f aca="true" t="shared" si="34" ref="AM45:AM50">SUM(B45,E45,H45,K45,N45,Q45,T45,W45,Z45,AC45)</f>
        <v>706</v>
      </c>
      <c r="AN45" s="44"/>
      <c r="AO45" s="45"/>
      <c r="AY45" s="15"/>
    </row>
    <row r="46" spans="1:51" ht="12.75" customHeight="1">
      <c r="A46" s="60" t="s">
        <v>67</v>
      </c>
      <c r="B46" s="10">
        <v>172</v>
      </c>
      <c r="C46" s="11">
        <f>B45</f>
        <v>179</v>
      </c>
      <c r="D46" s="11" t="str">
        <f>IF((COUNTBLANK(B46:B46)=1),"ncr",IF(B46&gt;B45,"W",IF(B46=B45,"D","L")))</f>
        <v>L</v>
      </c>
      <c r="E46" s="10">
        <v>173</v>
      </c>
      <c r="F46" s="11">
        <f>E49</f>
        <v>176</v>
      </c>
      <c r="G46" s="11" t="str">
        <f>IF((COUNTBLANK(E46:E46)=1),"ncr",IF(E46&gt;E49,"W",IF(E46=E49,"D","L")))</f>
        <v>L</v>
      </c>
      <c r="H46" s="10">
        <v>176</v>
      </c>
      <c r="I46" s="11">
        <f>H47</f>
        <v>179</v>
      </c>
      <c r="J46" s="11" t="str">
        <f>IF((COUNTBLANK(H46:H46)=1),"ncr",IF(H46&gt;H47,"W",IF(H46=H47,"D","L")))</f>
        <v>L</v>
      </c>
      <c r="K46" s="10">
        <v>176</v>
      </c>
      <c r="L46" s="11">
        <f>K50</f>
        <v>180</v>
      </c>
      <c r="M46" s="11" t="str">
        <f>IF((COUNTBLANK(K46:K46)=1),"ncr",IF(K46&gt;K50,"W",IF(K46=K50,"D","L")))</f>
        <v>L</v>
      </c>
      <c r="N46" s="10"/>
      <c r="O46" s="11">
        <f>N48</f>
        <v>0</v>
      </c>
      <c r="P46" s="11" t="str">
        <f>IF((COUNTBLANK(N46:N46)=1),"ncr",IF(N46&gt;N48,"W",IF(N46=N48,"D","L")))</f>
        <v>ncr</v>
      </c>
      <c r="Q46" s="10"/>
      <c r="R46" s="11">
        <f>Q45</f>
        <v>0</v>
      </c>
      <c r="S46" s="11" t="str">
        <f>IF((COUNTBLANK(Q46:Q46)=1),"ncr",IF(Q46&gt;Q45,"W",IF(Q46=Q45,"D","L")))</f>
        <v>ncr</v>
      </c>
      <c r="T46" s="10"/>
      <c r="U46" s="11">
        <f>T49</f>
        <v>0</v>
      </c>
      <c r="V46" s="11" t="str">
        <f>IF((COUNTBLANK(T46:T46)=1),"ncr",IF(T46&gt;T49,"W",IF(T46=T49,"D","L")))</f>
        <v>ncr</v>
      </c>
      <c r="W46" s="10"/>
      <c r="X46" s="11">
        <f>W47</f>
        <v>0</v>
      </c>
      <c r="Y46" s="11" t="str">
        <f>IF((COUNTBLANK(W46:W46)=1),"ncr",IF(W46&gt;W47,"W",IF(W46=W47,"D","L")))</f>
        <v>ncr</v>
      </c>
      <c r="Z46" s="10"/>
      <c r="AA46" s="11">
        <f>Z50</f>
        <v>0</v>
      </c>
      <c r="AB46" s="11" t="str">
        <f>IF((COUNTBLANK(Z46:Z46)=1),"ncr",IF(Z46&gt;Z50,"W",IF(Z46=Z50,"D","L")))</f>
        <v>ncr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47" t="str">
        <f t="shared" si="28"/>
        <v>M Dixon</v>
      </c>
      <c r="AH46" s="11">
        <f t="shared" si="29"/>
        <v>4</v>
      </c>
      <c r="AI46" s="11">
        <f t="shared" si="30"/>
        <v>0</v>
      </c>
      <c r="AJ46" s="11">
        <f t="shared" si="31"/>
        <v>0</v>
      </c>
      <c r="AK46" s="11">
        <f t="shared" si="32"/>
        <v>4</v>
      </c>
      <c r="AL46" s="11">
        <f t="shared" si="33"/>
        <v>0</v>
      </c>
      <c r="AM46" s="11">
        <f t="shared" si="34"/>
        <v>697</v>
      </c>
      <c r="AN46" s="32"/>
      <c r="AO46" s="21"/>
      <c r="AY46" s="15"/>
    </row>
    <row r="47" spans="1:51" ht="12.75" customHeight="1">
      <c r="A47" s="60" t="s">
        <v>68</v>
      </c>
      <c r="B47" s="10">
        <v>172</v>
      </c>
      <c r="C47" s="11">
        <f>B50</f>
        <v>0</v>
      </c>
      <c r="D47" s="11" t="str">
        <f>IF((COUNTBLANK(B47:B47)=1),"ncr",IF(B47&gt;B50,"W",IF(B47=B50,"D","L")))</f>
        <v>W</v>
      </c>
      <c r="E47" s="10">
        <v>183</v>
      </c>
      <c r="F47" s="11">
        <f>E45</f>
        <v>180</v>
      </c>
      <c r="G47" s="11" t="str">
        <f>IF((COUNTBLANK(E47:E47)=1),"ncr",IF(E47&gt;E45,"W",IF(E47=E45,"D","L")))</f>
        <v>W</v>
      </c>
      <c r="H47" s="10">
        <v>179</v>
      </c>
      <c r="I47" s="11">
        <f>H46</f>
        <v>176</v>
      </c>
      <c r="J47" s="11" t="str">
        <f>IF((COUNTBLANK(H47:H47)=1),"ncr",IF(H47&gt;H46,"W",IF(H47=H46,"D","L")))</f>
        <v>W</v>
      </c>
      <c r="K47" s="10">
        <v>171</v>
      </c>
      <c r="L47" s="11">
        <f>K48</f>
        <v>176</v>
      </c>
      <c r="M47" s="11" t="str">
        <f>IF((COUNTBLANK(K47:K47)=1),"ncr",IF(K47&gt;K48,"W",IF(K47=K48,"D","L")))</f>
        <v>L</v>
      </c>
      <c r="N47" s="10"/>
      <c r="O47" s="11">
        <f>N49</f>
        <v>0</v>
      </c>
      <c r="P47" s="11" t="str">
        <f>IF((COUNTBLANK(N47:N47)=1),"ncr",IF(N47&gt;N49,"W",IF(N47=N49,"D","L")))</f>
        <v>ncr</v>
      </c>
      <c r="Q47" s="10"/>
      <c r="R47" s="11">
        <f>Q50</f>
        <v>0</v>
      </c>
      <c r="S47" s="11" t="str">
        <f>IF((COUNTBLANK(Q47:Q47)=1),"ncr",IF(Q47&gt;Q50,"W",IF(Q47=Q50,"D","L")))</f>
        <v>ncr</v>
      </c>
      <c r="T47" s="10"/>
      <c r="U47" s="11">
        <f>T45</f>
        <v>0</v>
      </c>
      <c r="V47" s="11" t="str">
        <f>IF((COUNTBLANK(T47:T47)=1),"ncr",IF(T47&gt;T45,"W",IF(T47=T45,"D","L")))</f>
        <v>ncr</v>
      </c>
      <c r="W47" s="10"/>
      <c r="X47" s="11">
        <f>W46</f>
        <v>0</v>
      </c>
      <c r="Y47" s="11" t="str">
        <f>IF((COUNTBLANK(W47:W47)=1),"ncr",IF(W47&gt;W46,"W",IF(W47=W46,"D","L")))</f>
        <v>ncr</v>
      </c>
      <c r="Z47" s="10"/>
      <c r="AA47" s="11">
        <f>Z48</f>
        <v>0</v>
      </c>
      <c r="AB47" s="11" t="str">
        <f>IF((COUNTBLANK(Z47:Z47)=1),"ncr",IF(Z47&gt;Z48,"W",IF(Z47=Z48,"D","L")))</f>
        <v>ncr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47" t="str">
        <f t="shared" si="28"/>
        <v>C Craven</v>
      </c>
      <c r="AH47" s="11">
        <f t="shared" si="29"/>
        <v>4</v>
      </c>
      <c r="AI47" s="11">
        <f t="shared" si="30"/>
        <v>3</v>
      </c>
      <c r="AJ47" s="11">
        <f t="shared" si="31"/>
        <v>0</v>
      </c>
      <c r="AK47" s="11">
        <f t="shared" si="32"/>
        <v>1</v>
      </c>
      <c r="AL47" s="11">
        <f t="shared" si="33"/>
        <v>6</v>
      </c>
      <c r="AM47" s="11">
        <f t="shared" si="34"/>
        <v>705</v>
      </c>
      <c r="AN47" s="32"/>
      <c r="AO47" s="13"/>
      <c r="AY47" s="15"/>
    </row>
    <row r="48" spans="1:51" ht="12.75" customHeight="1">
      <c r="A48" s="60" t="s">
        <v>69</v>
      </c>
      <c r="B48" s="10">
        <v>167</v>
      </c>
      <c r="C48" s="11">
        <f>B49</f>
        <v>181</v>
      </c>
      <c r="D48" s="11" t="str">
        <f>IF((COUNTBLANK(B48:B48)=1),"ncr",IF(B48&gt;B49,"W",IF(B48=B49,"D","L")))</f>
        <v>L</v>
      </c>
      <c r="E48" s="10">
        <v>160</v>
      </c>
      <c r="F48" s="11">
        <f>E50</f>
        <v>177</v>
      </c>
      <c r="G48" s="11" t="str">
        <f>IF((COUNTBLANK(E48:E48)=1),"ncr",IF(E48&gt;E50,"W",IF(E48=E50,"D","L")))</f>
        <v>L</v>
      </c>
      <c r="H48" s="10">
        <v>163</v>
      </c>
      <c r="I48" s="11">
        <f>H45</f>
        <v>179</v>
      </c>
      <c r="J48" s="11" t="str">
        <f>IF((COUNTBLANK(H48:H48)=1),"ncr",IF(H48&gt;H45,"W",IF(H48=H45,"D","L")))</f>
        <v>L</v>
      </c>
      <c r="K48" s="10">
        <v>176</v>
      </c>
      <c r="L48" s="11">
        <f>K47</f>
        <v>171</v>
      </c>
      <c r="M48" s="11" t="str">
        <f>IF((COUNTBLANK(K48:K48)=1),"ncr",IF(K48&gt;K47,"W",IF(K48=K47,"D","L")))</f>
        <v>W</v>
      </c>
      <c r="N48" s="10"/>
      <c r="O48" s="11">
        <f>N46</f>
        <v>0</v>
      </c>
      <c r="P48" s="11" t="str">
        <f>IF((COUNTBLANK(N48:N48)=1),"ncr",IF(N48&gt;N46,"W",IF(N48=N46,"D","L")))</f>
        <v>ncr</v>
      </c>
      <c r="Q48" s="10"/>
      <c r="R48" s="11">
        <f>Q49</f>
        <v>0</v>
      </c>
      <c r="S48" s="11" t="str">
        <f>IF((COUNTBLANK(Q48:Q48)=1),"ncr",IF(Q48&gt;Q49,"W",IF(Q48=Q49,"D","L")))</f>
        <v>ncr</v>
      </c>
      <c r="T48" s="10"/>
      <c r="U48" s="11">
        <f>T50</f>
        <v>0</v>
      </c>
      <c r="V48" s="11" t="str">
        <f>IF((COUNTBLANK(T48:T48)=1),"ncr",IF(T48&gt;T50,"W",IF(T48=T50,"D","L")))</f>
        <v>ncr</v>
      </c>
      <c r="W48" s="10"/>
      <c r="X48" s="11">
        <f>W45</f>
        <v>0</v>
      </c>
      <c r="Y48" s="11" t="str">
        <f>IF((COUNTBLANK(W48:W48)=1),"ncr",IF(W48&gt;W45,"W",IF(W48=W45,"D","L")))</f>
        <v>ncr</v>
      </c>
      <c r="Z48" s="10"/>
      <c r="AA48" s="11">
        <f>Z47</f>
        <v>0</v>
      </c>
      <c r="AB48" s="11" t="str">
        <f>IF((COUNTBLANK(Z48:Z48)=1),"ncr",IF(Z48&gt;Z47,"W",IF(Z48=Z47,"D","L")))</f>
        <v>ncr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47" t="str">
        <f t="shared" si="28"/>
        <v>C Martin</v>
      </c>
      <c r="AH48" s="11">
        <f t="shared" si="29"/>
        <v>4</v>
      </c>
      <c r="AI48" s="11">
        <f t="shared" si="30"/>
        <v>1</v>
      </c>
      <c r="AJ48" s="11">
        <f t="shared" si="31"/>
        <v>0</v>
      </c>
      <c r="AK48" s="11">
        <f t="shared" si="32"/>
        <v>3</v>
      </c>
      <c r="AL48" s="11">
        <f t="shared" si="33"/>
        <v>2</v>
      </c>
      <c r="AM48" s="11">
        <f t="shared" si="34"/>
        <v>666</v>
      </c>
      <c r="AN48" s="32"/>
      <c r="AO48" s="21"/>
      <c r="AY48" s="15"/>
    </row>
    <row r="49" spans="1:51" ht="12.75" customHeight="1">
      <c r="A49" s="60" t="s">
        <v>70</v>
      </c>
      <c r="B49" s="10">
        <v>181</v>
      </c>
      <c r="C49" s="11">
        <f>B48</f>
        <v>167</v>
      </c>
      <c r="D49" s="11" t="str">
        <f>IF((COUNTBLANK(B49:B49)=1),"ncr",IF(B49&gt;B48,"W",IF(B49=B48,"D","L")))</f>
        <v>W</v>
      </c>
      <c r="E49" s="10">
        <v>176</v>
      </c>
      <c r="F49" s="11">
        <f>E46</f>
        <v>173</v>
      </c>
      <c r="G49" s="11" t="str">
        <f>IF((COUNTBLANK(E49:E49)=1),"ncr",IF(E49&gt;E46,"W",IF(E49=E46,"D","L")))</f>
        <v>W</v>
      </c>
      <c r="H49" s="10">
        <v>177</v>
      </c>
      <c r="I49" s="11">
        <f>H50</f>
        <v>179</v>
      </c>
      <c r="J49" s="11" t="str">
        <f>IF((COUNTBLANK(H49:H49)=1),"ncr",IF(H49&gt;H50,"W",IF(H49=H50,"D","L")))</f>
        <v>L</v>
      </c>
      <c r="K49" s="10">
        <v>168</v>
      </c>
      <c r="L49" s="11">
        <f>K45</f>
        <v>168</v>
      </c>
      <c r="M49" s="11" t="str">
        <f>IF((COUNTBLANK(K49:K49)=1),"ncr",IF(K49&gt;K45,"W",IF(K49=K45,"D","L")))</f>
        <v>D</v>
      </c>
      <c r="N49" s="10"/>
      <c r="O49" s="11">
        <f>N47</f>
        <v>0</v>
      </c>
      <c r="P49" s="11" t="str">
        <f>IF((COUNTBLANK(N49:N49)=1),"ncr",IF(N49&gt;N47,"W",IF(N49=N47,"D","L")))</f>
        <v>ncr</v>
      </c>
      <c r="Q49" s="10"/>
      <c r="R49" s="11">
        <f>Q48</f>
        <v>0</v>
      </c>
      <c r="S49" s="11" t="str">
        <f>IF((COUNTBLANK(Q49:Q49)=1),"ncr",IF(Q49&gt;Q48,"W",IF(Q49=Q48,"D","L")))</f>
        <v>ncr</v>
      </c>
      <c r="T49" s="10"/>
      <c r="U49" s="11">
        <f>T46</f>
        <v>0</v>
      </c>
      <c r="V49" s="11" t="str">
        <f>IF((COUNTBLANK(T49:T49)=1),"ncr",IF(T49&gt;T46,"W",IF(T49=T46,"D","L")))</f>
        <v>ncr</v>
      </c>
      <c r="W49" s="10"/>
      <c r="X49" s="11">
        <f>W50</f>
        <v>0</v>
      </c>
      <c r="Y49" s="11" t="str">
        <f>IF((COUNTBLANK(W49:W49)=1),"ncr",IF(W49&gt;W50,"W",IF(W49=W50,"D","L")))</f>
        <v>ncr</v>
      </c>
      <c r="Z49" s="10"/>
      <c r="AA49" s="11">
        <f>Z45</f>
        <v>0</v>
      </c>
      <c r="AB49" s="11" t="str">
        <f>IF((COUNTBLANK(Z49:Z49)=1),"ncr",IF(Z49&gt;Z45,"W",IF(Z49=Z45,"D","L")))</f>
        <v>ncr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47" t="str">
        <f t="shared" si="28"/>
        <v>M Wilson</v>
      </c>
      <c r="AH49" s="11">
        <f t="shared" si="29"/>
        <v>4</v>
      </c>
      <c r="AI49" s="11">
        <f t="shared" si="30"/>
        <v>2</v>
      </c>
      <c r="AJ49" s="11">
        <f t="shared" si="31"/>
        <v>1</v>
      </c>
      <c r="AK49" s="11">
        <f t="shared" si="32"/>
        <v>1</v>
      </c>
      <c r="AL49" s="11">
        <f t="shared" si="33"/>
        <v>5</v>
      </c>
      <c r="AM49" s="11">
        <f t="shared" si="34"/>
        <v>702</v>
      </c>
      <c r="AN49" s="32"/>
      <c r="AO49" s="21"/>
      <c r="AY49" s="15"/>
    </row>
    <row r="50" spans="1:41" ht="12.75" customHeight="1">
      <c r="A50" s="60" t="s">
        <v>71</v>
      </c>
      <c r="B50" s="10"/>
      <c r="C50" s="11">
        <f>B47</f>
        <v>172</v>
      </c>
      <c r="D50" s="11" t="s">
        <v>134</v>
      </c>
      <c r="E50" s="10">
        <v>177</v>
      </c>
      <c r="F50" s="11">
        <f>E48</f>
        <v>160</v>
      </c>
      <c r="G50" s="11" t="str">
        <f>IF((COUNTBLANK(E50:E50)=1),"ncr",IF(E50&gt;E48,"W",IF(E50=E48,"D","L")))</f>
        <v>W</v>
      </c>
      <c r="H50" s="10">
        <v>179</v>
      </c>
      <c r="I50" s="11">
        <f>H49</f>
        <v>177</v>
      </c>
      <c r="J50" s="11" t="str">
        <f>IF((COUNTBLANK(H50:H50)=1),"ncr",IF(H50&gt;H49,"W",IF(H50=H141,"D","L")))</f>
        <v>W</v>
      </c>
      <c r="K50" s="10">
        <v>180</v>
      </c>
      <c r="L50" s="11">
        <f>K46</f>
        <v>176</v>
      </c>
      <c r="M50" s="11" t="str">
        <f>IF((COUNTBLANK(K50:K50)=1),"ncr",IF(K50&gt;K46,"W",IF(K50=K46,"D","L")))</f>
        <v>W</v>
      </c>
      <c r="N50" s="10"/>
      <c r="O50" s="11">
        <f>N45</f>
        <v>0</v>
      </c>
      <c r="P50" s="11" t="str">
        <f>IF((COUNTBLANK(N50:N50)=1),"ncr",IF(N50&gt;N45,"W",IF(N50=N45,"D","L")))</f>
        <v>ncr</v>
      </c>
      <c r="Q50" s="10"/>
      <c r="R50" s="11">
        <f>Q47</f>
        <v>0</v>
      </c>
      <c r="S50" s="11" t="str">
        <f>IF((COUNTBLANK(Q50:Q50)=1),"ncr",IF(Q50&gt;Q47,"W",IF(Q50=Q47,"D","L")))</f>
        <v>ncr</v>
      </c>
      <c r="T50" s="10"/>
      <c r="U50" s="11">
        <f>T48</f>
        <v>0</v>
      </c>
      <c r="V50" s="11" t="str">
        <f>IF((COUNTBLANK(T50:T50)=1),"ncr",IF(T50&gt;T48,"W",IF(T50=T48,"D","L")))</f>
        <v>ncr</v>
      </c>
      <c r="W50" s="10"/>
      <c r="X50" s="11">
        <f>W49</f>
        <v>0</v>
      </c>
      <c r="Y50" s="11" t="str">
        <f>IF((COUNTBLANK(W50:W50)=1),"ncr",IF(W50&gt;W49,"W",IF(W50=W141,"D","L")))</f>
        <v>ncr</v>
      </c>
      <c r="Z50" s="10"/>
      <c r="AA50" s="11">
        <f>Z46</f>
        <v>0</v>
      </c>
      <c r="AB50" s="11" t="str">
        <f>IF((COUNTBLANK(Z50:Z50)=1),"ncr",IF(Z50&gt;Z46,"W",IF(Z50=Z46,"D","L")))</f>
        <v>ncr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47" t="str">
        <f t="shared" si="28"/>
        <v>G Metcalfe</v>
      </c>
      <c r="AH50" s="11">
        <f t="shared" si="29"/>
        <v>3</v>
      </c>
      <c r="AI50" s="11">
        <f t="shared" si="30"/>
        <v>3</v>
      </c>
      <c r="AJ50" s="11">
        <f t="shared" si="31"/>
        <v>0</v>
      </c>
      <c r="AK50" s="11">
        <f t="shared" si="32"/>
        <v>1</v>
      </c>
      <c r="AL50" s="11">
        <f t="shared" si="33"/>
        <v>6</v>
      </c>
      <c r="AM50" s="11">
        <f t="shared" si="34"/>
        <v>536</v>
      </c>
      <c r="AN50" s="32"/>
      <c r="AO50" s="21"/>
    </row>
    <row r="51" spans="1:41" ht="12.75" customHeight="1">
      <c r="A51" s="47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47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48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48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49" t="s">
        <v>28</v>
      </c>
      <c r="B53" s="28" t="s">
        <v>17</v>
      </c>
      <c r="C53" s="62"/>
      <c r="D53" s="63"/>
      <c r="E53" s="30" t="s">
        <v>19</v>
      </c>
      <c r="F53" s="62"/>
      <c r="G53" s="63"/>
      <c r="H53" s="30" t="s">
        <v>20</v>
      </c>
      <c r="I53" s="62"/>
      <c r="J53" s="63"/>
      <c r="K53" s="30" t="s">
        <v>21</v>
      </c>
      <c r="L53" s="62"/>
      <c r="M53" s="63"/>
      <c r="N53" s="30" t="s">
        <v>22</v>
      </c>
      <c r="O53" s="62"/>
      <c r="P53" s="63"/>
      <c r="Q53" s="30" t="s">
        <v>23</v>
      </c>
      <c r="R53" s="62"/>
      <c r="S53" s="63"/>
      <c r="T53" s="30" t="s">
        <v>24</v>
      </c>
      <c r="U53" s="62"/>
      <c r="V53" s="63"/>
      <c r="W53" s="30" t="s">
        <v>25</v>
      </c>
      <c r="X53" s="62"/>
      <c r="Y53" s="63"/>
      <c r="Z53" s="30" t="s">
        <v>26</v>
      </c>
      <c r="AA53" s="62"/>
      <c r="AB53" s="63"/>
      <c r="AC53" s="29" t="s">
        <v>27</v>
      </c>
      <c r="AD53" s="62"/>
      <c r="AE53" s="63"/>
      <c r="AF53" s="6"/>
      <c r="AG53" s="49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3" t="s">
        <v>13</v>
      </c>
      <c r="AY53" s="8"/>
    </row>
    <row r="54" spans="1:51" s="1" customFormat="1" ht="12.75" customHeight="1" thickBot="1">
      <c r="A54" s="49" t="s">
        <v>0</v>
      </c>
      <c r="B54" s="9" t="s">
        <v>1</v>
      </c>
      <c r="C54" s="9" t="s">
        <v>16</v>
      </c>
      <c r="D54" s="9" t="s">
        <v>18</v>
      </c>
      <c r="E54" s="38" t="s">
        <v>1</v>
      </c>
      <c r="F54" s="9" t="s">
        <v>16</v>
      </c>
      <c r="G54" s="9" t="s">
        <v>18</v>
      </c>
      <c r="H54" s="38" t="s">
        <v>1</v>
      </c>
      <c r="I54" s="9" t="s">
        <v>16</v>
      </c>
      <c r="J54" s="9" t="s">
        <v>18</v>
      </c>
      <c r="K54" s="38" t="s">
        <v>1</v>
      </c>
      <c r="L54" s="9" t="s">
        <v>16</v>
      </c>
      <c r="M54" s="9" t="s">
        <v>18</v>
      </c>
      <c r="N54" s="38" t="s">
        <v>1</v>
      </c>
      <c r="O54" s="9" t="s">
        <v>16</v>
      </c>
      <c r="P54" s="9" t="s">
        <v>18</v>
      </c>
      <c r="Q54" s="38" t="s">
        <v>1</v>
      </c>
      <c r="R54" s="9" t="s">
        <v>16</v>
      </c>
      <c r="S54" s="9" t="s">
        <v>18</v>
      </c>
      <c r="T54" s="38" t="s">
        <v>1</v>
      </c>
      <c r="U54" s="9" t="s">
        <v>16</v>
      </c>
      <c r="V54" s="9" t="s">
        <v>18</v>
      </c>
      <c r="W54" s="38" t="s">
        <v>1</v>
      </c>
      <c r="X54" s="9" t="s">
        <v>16</v>
      </c>
      <c r="Y54" s="9" t="s">
        <v>18</v>
      </c>
      <c r="Z54" s="38" t="s">
        <v>1</v>
      </c>
      <c r="AA54" s="9" t="s">
        <v>16</v>
      </c>
      <c r="AB54" s="9" t="s">
        <v>18</v>
      </c>
      <c r="AC54" s="38" t="s">
        <v>1</v>
      </c>
      <c r="AD54" s="9" t="s">
        <v>16</v>
      </c>
      <c r="AE54" s="39" t="s">
        <v>18</v>
      </c>
      <c r="AF54" s="9"/>
      <c r="AG54" s="49" t="s">
        <v>0</v>
      </c>
      <c r="AH54" s="9"/>
      <c r="AI54" s="9"/>
      <c r="AJ54" s="9"/>
      <c r="AK54" s="9"/>
      <c r="AL54" s="9"/>
      <c r="AM54" s="9"/>
      <c r="AN54" s="9"/>
      <c r="AO54" s="43"/>
      <c r="AY54" s="8"/>
    </row>
    <row r="55" spans="1:51" ht="12.75" customHeight="1">
      <c r="A55" s="60" t="s">
        <v>72</v>
      </c>
      <c r="B55" s="40">
        <v>176</v>
      </c>
      <c r="C55" s="41">
        <f>B56</f>
        <v>185</v>
      </c>
      <c r="D55" s="41" t="str">
        <f>IF((COUNTBLANK(B55:B55)=1),"ncr",IF(B55&gt;B56,"W",IF(B55=B56,"D","L")))</f>
        <v>L</v>
      </c>
      <c r="E55" s="40">
        <v>173</v>
      </c>
      <c r="F55" s="41">
        <f>E57</f>
        <v>164</v>
      </c>
      <c r="G55" s="41" t="str">
        <f>IF((COUNTBLANK(E55:E55)=1),"ncr",IF(E55&gt;E57,"W",IF(E55=E57,"D","L")))</f>
        <v>W</v>
      </c>
      <c r="H55" s="40">
        <v>168</v>
      </c>
      <c r="I55" s="41">
        <f>H58</f>
        <v>179</v>
      </c>
      <c r="J55" s="41" t="str">
        <f>IF((COUNTBLANK(H55:H55)=1),"ncr",IF(H55&gt;H58,"W",IF(H55=H58,"D","L")))</f>
        <v>L</v>
      </c>
      <c r="K55" s="40">
        <v>174</v>
      </c>
      <c r="L55" s="41">
        <f>K59</f>
        <v>171</v>
      </c>
      <c r="M55" s="41" t="str">
        <f>IF((COUNTBLANK(K55:K55)=1),"ncr",IF(K55&gt;K59,"W",IF(K55=K59,"D","L")))</f>
        <v>W</v>
      </c>
      <c r="N55" s="40"/>
      <c r="O55" s="41">
        <f>N60</f>
        <v>0</v>
      </c>
      <c r="P55" s="41" t="str">
        <f>IF((COUNTBLANK(N55:N55)=1),"ncr",IF(N55&gt;N60,"W",IF(N55=N60,"D","L")))</f>
        <v>ncr</v>
      </c>
      <c r="Q55" s="40"/>
      <c r="R55" s="41">
        <f>Q56</f>
        <v>0</v>
      </c>
      <c r="S55" s="41" t="str">
        <f>IF((COUNTBLANK(Q55:Q55)=1),"ncr",IF(Q55&gt;Q56,"W",IF(Q55=Q56,"D","L")))</f>
        <v>ncr</v>
      </c>
      <c r="T55" s="40"/>
      <c r="U55" s="41">
        <f>T57</f>
        <v>0</v>
      </c>
      <c r="V55" s="41" t="str">
        <f>IF((COUNTBLANK(T55:T55)=1),"ncr",IF(T55&gt;T57,"W",IF(T55=T57,"D","L")))</f>
        <v>ncr</v>
      </c>
      <c r="W55" s="40"/>
      <c r="X55" s="41">
        <f>W58</f>
        <v>0</v>
      </c>
      <c r="Y55" s="41" t="str">
        <f>IF((COUNTBLANK(W55:W55)=1),"ncr",IF(W55&gt;W58,"W",IF(W55=W58,"D","L")))</f>
        <v>ncr</v>
      </c>
      <c r="Z55" s="40"/>
      <c r="AA55" s="41">
        <f>Z59</f>
        <v>0</v>
      </c>
      <c r="AB55" s="41" t="str">
        <f>IF((COUNTBLANK(Z55:Z55)=1),"ncr",IF(Z55&gt;Z59,"W",IF(Z55=Z59,"D","L")))</f>
        <v>ncr</v>
      </c>
      <c r="AC55" s="40"/>
      <c r="AD55" s="41">
        <f>AC60</f>
        <v>0</v>
      </c>
      <c r="AE55" s="42" t="str">
        <f>IF((COUNTBLANK(AC55:AC55)=1),"ncr",IF(AC55&gt;AC60,"W",IF(AC55=AC60,"D","L")))</f>
        <v>ncr</v>
      </c>
      <c r="AG55" s="58" t="str">
        <f aca="true" t="shared" si="35" ref="AG55:AG60">+A55</f>
        <v>R Ward</v>
      </c>
      <c r="AH55" s="41">
        <f aca="true" t="shared" si="36" ref="AH55:AH60">10-COUNTBLANK(B55:AE55)</f>
        <v>4</v>
      </c>
      <c r="AI55" s="41">
        <f aca="true" t="shared" si="37" ref="AI55:AI60">COUNTIF(A55:AE55,"W")</f>
        <v>2</v>
      </c>
      <c r="AJ55" s="41">
        <f aca="true" t="shared" si="38" ref="AJ55:AJ60">COUNTIF(B55:AE55,"D")</f>
        <v>0</v>
      </c>
      <c r="AK55" s="41">
        <f aca="true" t="shared" si="39" ref="AK55:AK60">COUNTIF(A55:AE55,"L")</f>
        <v>2</v>
      </c>
      <c r="AL55" s="41">
        <f aca="true" t="shared" si="40" ref="AL55:AL60">AI55*2+AJ55</f>
        <v>4</v>
      </c>
      <c r="AM55" s="41">
        <f aca="true" t="shared" si="41" ref="AM55:AM60">SUM(B55,E55,H55,K55,N55,Q55,T55,W55,Z55,AC55)</f>
        <v>691</v>
      </c>
      <c r="AN55" s="44"/>
      <c r="AO55" s="45"/>
      <c r="AY55" s="15"/>
    </row>
    <row r="56" spans="1:51" ht="12.75" customHeight="1">
      <c r="A56" s="60" t="s">
        <v>73</v>
      </c>
      <c r="B56" s="10">
        <v>185</v>
      </c>
      <c r="C56" s="11">
        <f>B55</f>
        <v>176</v>
      </c>
      <c r="D56" s="11" t="str">
        <f>IF((COUNTBLANK(B56:B56)=1),"ncr",IF(B56&gt;B55,"W",IF(B56=B55,"D","L")))</f>
        <v>W</v>
      </c>
      <c r="E56" s="10">
        <v>179</v>
      </c>
      <c r="F56" s="11">
        <f>E59</f>
        <v>169</v>
      </c>
      <c r="G56" s="11" t="str">
        <f>IF((COUNTBLANK(E56:E56)=1),"ncr",IF(E56&gt;E59,"W",IF(E56=E59,"D","L")))</f>
        <v>W</v>
      </c>
      <c r="H56" s="10">
        <v>187</v>
      </c>
      <c r="I56" s="11">
        <f>H57</f>
        <v>166</v>
      </c>
      <c r="J56" s="11" t="str">
        <f>IF((COUNTBLANK(H56:H56)=1),"ncr",IF(H56&gt;H57,"W",IF(H56=H57,"D","L")))</f>
        <v>W</v>
      </c>
      <c r="K56" s="10">
        <v>174</v>
      </c>
      <c r="L56" s="11">
        <f>K60</f>
        <v>176</v>
      </c>
      <c r="M56" s="11" t="str">
        <f>IF((COUNTBLANK(K56:K56)=1),"ncr",IF(K56&gt;K60,"W",IF(K56=K60,"D","L")))</f>
        <v>L</v>
      </c>
      <c r="N56" s="10"/>
      <c r="O56" s="11">
        <f>N58</f>
        <v>0</v>
      </c>
      <c r="P56" s="11" t="str">
        <f>IF((COUNTBLANK(N56:N56)=1),"ncr",IF(N56&gt;N58,"W",IF(N56=N58,"D","L")))</f>
        <v>ncr</v>
      </c>
      <c r="Q56" s="10"/>
      <c r="R56" s="11">
        <f>Q55</f>
        <v>0</v>
      </c>
      <c r="S56" s="11" t="str">
        <f>IF((COUNTBLANK(Q56:Q56)=1),"ncr",IF(Q56&gt;Q55,"W",IF(Q56=Q55,"D","L")))</f>
        <v>ncr</v>
      </c>
      <c r="T56" s="10"/>
      <c r="U56" s="11">
        <f>T59</f>
        <v>0</v>
      </c>
      <c r="V56" s="11" t="str">
        <f>IF((COUNTBLANK(T56:T56)=1),"ncr",IF(T56&gt;T59,"W",IF(T56=T59,"D","L")))</f>
        <v>ncr</v>
      </c>
      <c r="W56" s="10"/>
      <c r="X56" s="11">
        <f>W57</f>
        <v>0</v>
      </c>
      <c r="Y56" s="11" t="str">
        <f>IF((COUNTBLANK(W56:W56)=1),"ncr",IF(W56&gt;W57,"W",IF(W56=W57,"D","L")))</f>
        <v>ncr</v>
      </c>
      <c r="Z56" s="10"/>
      <c r="AA56" s="11">
        <f>Z60</f>
        <v>0</v>
      </c>
      <c r="AB56" s="11" t="str">
        <f>IF((COUNTBLANK(Z56:Z56)=1),"ncr",IF(Z56&gt;Z60,"W",IF(Z56=Z60,"D","L")))</f>
        <v>ncr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47" t="str">
        <f t="shared" si="35"/>
        <v>N Grapes</v>
      </c>
      <c r="AH56" s="11">
        <f t="shared" si="36"/>
        <v>4</v>
      </c>
      <c r="AI56" s="11">
        <f t="shared" si="37"/>
        <v>3</v>
      </c>
      <c r="AJ56" s="11">
        <f t="shared" si="38"/>
        <v>0</v>
      </c>
      <c r="AK56" s="11">
        <f t="shared" si="39"/>
        <v>1</v>
      </c>
      <c r="AL56" s="11">
        <f t="shared" si="40"/>
        <v>6</v>
      </c>
      <c r="AM56" s="11">
        <f t="shared" si="41"/>
        <v>725</v>
      </c>
      <c r="AN56" s="32"/>
      <c r="AO56" s="21"/>
      <c r="AY56" s="15"/>
    </row>
    <row r="57" spans="1:51" ht="12.75" customHeight="1">
      <c r="A57" s="60" t="s">
        <v>74</v>
      </c>
      <c r="B57" s="10">
        <v>158</v>
      </c>
      <c r="C57" s="11">
        <f>B60</f>
        <v>179</v>
      </c>
      <c r="D57" s="11" t="str">
        <f>IF((COUNTBLANK(B57:B57)=1),"ncr",IF(B57&gt;B60,"W",IF(B57=B60,"D","L")))</f>
        <v>L</v>
      </c>
      <c r="E57" s="10">
        <v>164</v>
      </c>
      <c r="F57" s="11">
        <f>E55</f>
        <v>173</v>
      </c>
      <c r="G57" s="11" t="str">
        <f>IF((COUNTBLANK(E57:E57)=1),"ncr",IF(E57&gt;E55,"W",IF(E57=E55,"D","L")))</f>
        <v>L</v>
      </c>
      <c r="H57" s="10">
        <v>166</v>
      </c>
      <c r="I57" s="11">
        <f>H56</f>
        <v>187</v>
      </c>
      <c r="J57" s="11" t="str">
        <f>IF((COUNTBLANK(H57:H57)=1),"ncr",IF(H57&gt;H56,"W",IF(H57=H56,"D","L")))</f>
        <v>L</v>
      </c>
      <c r="K57" s="10">
        <v>167</v>
      </c>
      <c r="L57" s="11">
        <f>K58</f>
        <v>167</v>
      </c>
      <c r="M57" s="11" t="str">
        <f>IF((COUNTBLANK(K57:K57)=1),"ncr",IF(K57&gt;K58,"W",IF(K57=K58,"D","L")))</f>
        <v>D</v>
      </c>
      <c r="N57" s="10"/>
      <c r="O57" s="11">
        <f>N59</f>
        <v>0</v>
      </c>
      <c r="P57" s="11" t="str">
        <f>IF((COUNTBLANK(N57:N57)=1),"ncr",IF(N57&gt;N59,"W",IF(N57=N59,"D","L")))</f>
        <v>ncr</v>
      </c>
      <c r="Q57" s="10"/>
      <c r="R57" s="11">
        <f>Q60</f>
        <v>0</v>
      </c>
      <c r="S57" s="11" t="str">
        <f>IF((COUNTBLANK(Q57:Q57)=1),"ncr",IF(Q57&gt;Q60,"W",IF(Q57=Q60,"D","L")))</f>
        <v>ncr</v>
      </c>
      <c r="T57" s="10"/>
      <c r="U57" s="11">
        <f>T55</f>
        <v>0</v>
      </c>
      <c r="V57" s="11" t="str">
        <f>IF((COUNTBLANK(T57:T57)=1),"ncr",IF(T57&gt;T55,"W",IF(T57=T55,"D","L")))</f>
        <v>ncr</v>
      </c>
      <c r="W57" s="10"/>
      <c r="X57" s="11">
        <f>W56</f>
        <v>0</v>
      </c>
      <c r="Y57" s="11" t="str">
        <f>IF((COUNTBLANK(W57:W57)=1),"ncr",IF(W57&gt;W56,"W",IF(W57=W56,"D","L")))</f>
        <v>ncr</v>
      </c>
      <c r="Z57" s="10"/>
      <c r="AA57" s="11">
        <f>Z58</f>
        <v>0</v>
      </c>
      <c r="AB57" s="11" t="str">
        <f>IF((COUNTBLANK(Z57:Z57)=1),"ncr",IF(Z57&gt;Z58,"W",IF(Z57=Z58,"D","L")))</f>
        <v>ncr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47" t="str">
        <f t="shared" si="35"/>
        <v>P Myers</v>
      </c>
      <c r="AH57" s="11">
        <f t="shared" si="36"/>
        <v>4</v>
      </c>
      <c r="AI57" s="11">
        <f t="shared" si="37"/>
        <v>0</v>
      </c>
      <c r="AJ57" s="11">
        <f t="shared" si="38"/>
        <v>1</v>
      </c>
      <c r="AK57" s="11">
        <f t="shared" si="39"/>
        <v>3</v>
      </c>
      <c r="AL57" s="11">
        <f t="shared" si="40"/>
        <v>1</v>
      </c>
      <c r="AM57" s="11">
        <f t="shared" si="41"/>
        <v>655</v>
      </c>
      <c r="AN57" s="33"/>
      <c r="AO57" s="13"/>
      <c r="AY57" s="15"/>
    </row>
    <row r="58" spans="1:51" ht="12.75" customHeight="1">
      <c r="A58" s="60" t="s">
        <v>75</v>
      </c>
      <c r="B58" s="10">
        <v>172</v>
      </c>
      <c r="C58" s="11">
        <f>B59</f>
        <v>166</v>
      </c>
      <c r="D58" s="11" t="str">
        <f>IF((COUNTBLANK(B58:B58)=1),"ncr",IF(B58&gt;B59,"W",IF(B58=B59,"D","L")))</f>
        <v>W</v>
      </c>
      <c r="E58" s="10">
        <v>185</v>
      </c>
      <c r="F58" s="11">
        <f>E60</f>
        <v>182</v>
      </c>
      <c r="G58" s="11" t="str">
        <f>IF((COUNTBLANK(E58:E58)=1),"ncr",IF(E58&gt;E60,"W",IF(E58=E60,"D","L")))</f>
        <v>W</v>
      </c>
      <c r="H58" s="10">
        <v>179</v>
      </c>
      <c r="I58" s="11">
        <f>H55</f>
        <v>168</v>
      </c>
      <c r="J58" s="11" t="str">
        <f>IF((COUNTBLANK(H58:H58)=1),"ncr",IF(H58&gt;H55,"W",IF(H58=H55,"D","L")))</f>
        <v>W</v>
      </c>
      <c r="K58" s="10">
        <v>167</v>
      </c>
      <c r="L58" s="11">
        <f>K57</f>
        <v>167</v>
      </c>
      <c r="M58" s="11" t="str">
        <f>IF((COUNTBLANK(K58:K58)=1),"ncr",IF(K58&gt;K57,"W",IF(K58=K57,"D","L")))</f>
        <v>D</v>
      </c>
      <c r="N58" s="10"/>
      <c r="O58" s="11">
        <f>N56</f>
        <v>0</v>
      </c>
      <c r="P58" s="11" t="str">
        <f>IF((COUNTBLANK(N58:N58)=1),"ncr",IF(N58&gt;N56,"W",IF(N58=N56,"D","L")))</f>
        <v>ncr</v>
      </c>
      <c r="Q58" s="10"/>
      <c r="R58" s="11">
        <f>Q59</f>
        <v>0</v>
      </c>
      <c r="S58" s="11" t="str">
        <f>IF((COUNTBLANK(Q58:Q58)=1),"ncr",IF(Q58&gt;Q59,"W",IF(Q58=Q59,"D","L")))</f>
        <v>ncr</v>
      </c>
      <c r="T58" s="10"/>
      <c r="U58" s="11">
        <f>T60</f>
        <v>0</v>
      </c>
      <c r="V58" s="11" t="str">
        <f>IF((COUNTBLANK(T58:T58)=1),"ncr",IF(T58&gt;T60,"W",IF(T58=T60,"D","L")))</f>
        <v>ncr</v>
      </c>
      <c r="W58" s="10"/>
      <c r="X58" s="11">
        <f>W55</f>
        <v>0</v>
      </c>
      <c r="Y58" s="11" t="str">
        <f>IF((COUNTBLANK(W58:W58)=1),"ncr",IF(W58&gt;W55,"W",IF(W58=W55,"D","L")))</f>
        <v>ncr</v>
      </c>
      <c r="Z58" s="10"/>
      <c r="AA58" s="11">
        <f>Z57</f>
        <v>0</v>
      </c>
      <c r="AB58" s="11" t="str">
        <f>IF((COUNTBLANK(Z58:Z58)=1),"ncr",IF(Z58&gt;Z57,"W",IF(Z58=Z57,"D","L")))</f>
        <v>ncr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47" t="str">
        <f t="shared" si="35"/>
        <v>P Thornton</v>
      </c>
      <c r="AH58" s="11">
        <f t="shared" si="36"/>
        <v>4</v>
      </c>
      <c r="AI58" s="11">
        <f t="shared" si="37"/>
        <v>3</v>
      </c>
      <c r="AJ58" s="11">
        <f t="shared" si="38"/>
        <v>1</v>
      </c>
      <c r="AK58" s="11">
        <f t="shared" si="39"/>
        <v>0</v>
      </c>
      <c r="AL58" s="11">
        <f t="shared" si="40"/>
        <v>7</v>
      </c>
      <c r="AM58" s="35">
        <f t="shared" si="41"/>
        <v>703</v>
      </c>
      <c r="AN58" s="32"/>
      <c r="AO58" s="13"/>
      <c r="AY58" s="15"/>
    </row>
    <row r="59" spans="1:51" ht="12.75" customHeight="1">
      <c r="A59" s="60" t="s">
        <v>76</v>
      </c>
      <c r="B59" s="10">
        <v>166</v>
      </c>
      <c r="C59" s="11">
        <f>B58</f>
        <v>172</v>
      </c>
      <c r="D59" s="11" t="str">
        <f>IF((COUNTBLANK(B59:B59)=1),"ncr",IF(B59&gt;B58,"W",IF(B59=B58,"D","L")))</f>
        <v>L</v>
      </c>
      <c r="E59" s="10">
        <v>169</v>
      </c>
      <c r="F59" s="11">
        <f>E56</f>
        <v>179</v>
      </c>
      <c r="G59" s="11" t="str">
        <f>IF((COUNTBLANK(E59:E59)=1),"ncr",IF(E59&gt;E56,"W",IF(E59=E56,"D","L")))</f>
        <v>L</v>
      </c>
      <c r="H59" s="10">
        <v>169</v>
      </c>
      <c r="I59" s="11">
        <f>H60</f>
        <v>183</v>
      </c>
      <c r="J59" s="11" t="str">
        <f>IF((COUNTBLANK(H59:H59)=1),"ncr",IF(H59&gt;H60,"W",IF(H59=H60,"D","L")))</f>
        <v>L</v>
      </c>
      <c r="K59" s="10">
        <v>171</v>
      </c>
      <c r="L59" s="11">
        <f>K55</f>
        <v>174</v>
      </c>
      <c r="M59" s="11" t="str">
        <f>IF((COUNTBLANK(K59:K59)=1),"ncr",IF(K59&gt;K55,"W",IF(K59=K55,"D","L")))</f>
        <v>L</v>
      </c>
      <c r="N59" s="10"/>
      <c r="O59" s="11">
        <f>N57</f>
        <v>0</v>
      </c>
      <c r="P59" s="11" t="str">
        <f>IF((COUNTBLANK(N59:N59)=1),"ncr",IF(N59&gt;N57,"W",IF(N59=N57,"D","L")))</f>
        <v>ncr</v>
      </c>
      <c r="Q59" s="10"/>
      <c r="R59" s="11">
        <f>Q58</f>
        <v>0</v>
      </c>
      <c r="S59" s="11" t="str">
        <f>IF((COUNTBLANK(Q59:Q59)=1),"ncr",IF(Q59&gt;Q58,"W",IF(Q59=Q58,"D","L")))</f>
        <v>ncr</v>
      </c>
      <c r="T59" s="10"/>
      <c r="U59" s="11">
        <f>T56</f>
        <v>0</v>
      </c>
      <c r="V59" s="11" t="str">
        <f>IF((COUNTBLANK(T59:T59)=1),"ncr",IF(T59&gt;T56,"W",IF(T59=T56,"D","L")))</f>
        <v>ncr</v>
      </c>
      <c r="W59" s="10"/>
      <c r="X59" s="11">
        <f>W60</f>
        <v>0</v>
      </c>
      <c r="Y59" s="11" t="str">
        <f>IF((COUNTBLANK(W59:W59)=1),"ncr",IF(W59&gt;W60,"W",IF(W59=W60,"D","L")))</f>
        <v>ncr</v>
      </c>
      <c r="Z59" s="10"/>
      <c r="AA59" s="11">
        <f>Z55</f>
        <v>0</v>
      </c>
      <c r="AB59" s="11" t="str">
        <f>IF((COUNTBLANK(Z59:Z59)=1),"ncr",IF(Z59&gt;Z55,"W",IF(Z59=Z55,"D","L")))</f>
        <v>ncr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53" t="str">
        <f t="shared" si="35"/>
        <v>M Clubley</v>
      </c>
      <c r="AH59" s="11">
        <f t="shared" si="36"/>
        <v>4</v>
      </c>
      <c r="AI59" s="11">
        <f t="shared" si="37"/>
        <v>0</v>
      </c>
      <c r="AJ59" s="11">
        <f t="shared" si="38"/>
        <v>0</v>
      </c>
      <c r="AK59" s="11">
        <f t="shared" si="39"/>
        <v>4</v>
      </c>
      <c r="AL59" s="11">
        <f t="shared" si="40"/>
        <v>0</v>
      </c>
      <c r="AM59" s="11">
        <f t="shared" si="41"/>
        <v>675</v>
      </c>
      <c r="AN59" s="33"/>
      <c r="AO59" s="21"/>
      <c r="AY59" s="15"/>
    </row>
    <row r="60" spans="1:41" ht="12.75" customHeight="1">
      <c r="A60" s="60" t="s">
        <v>34</v>
      </c>
      <c r="B60" s="10">
        <v>179</v>
      </c>
      <c r="C60" s="11">
        <f>B57</f>
        <v>158</v>
      </c>
      <c r="D60" s="11" t="str">
        <f>IF((COUNTBLANK(B60:B60)=1),"ncr",IF(B60&gt;B57,"W",IF(B60=B57,"D","L")))</f>
        <v>W</v>
      </c>
      <c r="E60" s="10">
        <v>182</v>
      </c>
      <c r="F60" s="11">
        <f>E58</f>
        <v>185</v>
      </c>
      <c r="G60" s="11" t="str">
        <f>IF((COUNTBLANK(E60:E60)=1),"ncr",IF(E60&gt;E58,"W",IF(E60=E58,"D","L")))</f>
        <v>L</v>
      </c>
      <c r="H60" s="10">
        <v>183</v>
      </c>
      <c r="I60" s="11">
        <f>H59</f>
        <v>169</v>
      </c>
      <c r="J60" s="11" t="str">
        <f>IF((COUNTBLANK(H60:H60)=1),"ncr",IF(H60&gt;H59,"W",IF(H60=H151,"D","L")))</f>
        <v>W</v>
      </c>
      <c r="K60" s="10">
        <v>176</v>
      </c>
      <c r="L60" s="11">
        <f>K56</f>
        <v>174</v>
      </c>
      <c r="M60" s="11" t="str">
        <f>IF((COUNTBLANK(K60:K60)=1),"ncr",IF(K60&gt;K56,"W",IF(K60=K56,"D","L")))</f>
        <v>W</v>
      </c>
      <c r="N60" s="10"/>
      <c r="O60" s="11">
        <f>N55</f>
        <v>0</v>
      </c>
      <c r="P60" s="11" t="str">
        <f>IF((COUNTBLANK(N60:N60)=1),"ncr",IF(N60&gt;N55,"W",IF(N60=N55,"D","L")))</f>
        <v>ncr</v>
      </c>
      <c r="Q60" s="10"/>
      <c r="R60" s="11">
        <f>Q57</f>
        <v>0</v>
      </c>
      <c r="S60" s="11" t="str">
        <f>IF((COUNTBLANK(Q60:Q60)=1),"ncr",IF(Q60&gt;Q57,"W",IF(Q60=Q57,"D","L")))</f>
        <v>ncr</v>
      </c>
      <c r="T60" s="10"/>
      <c r="U60" s="11">
        <f>T58</f>
        <v>0</v>
      </c>
      <c r="V60" s="11" t="str">
        <f>IF((COUNTBLANK(T60:T60)=1),"ncr",IF(T60&gt;T58,"W",IF(T60=T58,"D","L")))</f>
        <v>ncr</v>
      </c>
      <c r="W60" s="10"/>
      <c r="X60" s="11">
        <f>W59</f>
        <v>0</v>
      </c>
      <c r="Y60" s="11" t="str">
        <f>IF((COUNTBLANK(W60:W60)=1),"ncr",IF(W60&gt;W59,"W",IF(W60=W151,"D","L")))</f>
        <v>ncr</v>
      </c>
      <c r="Z60" s="10"/>
      <c r="AA60" s="11">
        <f>Z56</f>
        <v>0</v>
      </c>
      <c r="AB60" s="11" t="str">
        <f>IF((COUNTBLANK(Z60:Z60)=1),"ncr",IF(Z60&gt;Z56,"W",IF(Z60=Z56,"D","L")))</f>
        <v>ncr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47" t="str">
        <f t="shared" si="35"/>
        <v>S Edis</v>
      </c>
      <c r="AH60" s="11">
        <f t="shared" si="36"/>
        <v>4</v>
      </c>
      <c r="AI60" s="11">
        <f t="shared" si="37"/>
        <v>3</v>
      </c>
      <c r="AJ60" s="11">
        <f t="shared" si="38"/>
        <v>0</v>
      </c>
      <c r="AK60" s="11">
        <f t="shared" si="39"/>
        <v>1</v>
      </c>
      <c r="AL60" s="11">
        <f t="shared" si="40"/>
        <v>6</v>
      </c>
      <c r="AM60" s="11">
        <f t="shared" si="41"/>
        <v>720</v>
      </c>
      <c r="AN60" s="32"/>
      <c r="AO60" s="13"/>
    </row>
    <row r="61" spans="1:41" ht="12.75" customHeight="1">
      <c r="A61" s="47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47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48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48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49" t="s">
        <v>30</v>
      </c>
      <c r="B63" s="28" t="s">
        <v>17</v>
      </c>
      <c r="C63" s="62">
        <v>43387</v>
      </c>
      <c r="D63" s="63"/>
      <c r="E63" s="30" t="s">
        <v>19</v>
      </c>
      <c r="F63" s="62">
        <v>43401</v>
      </c>
      <c r="G63" s="63"/>
      <c r="H63" s="30" t="s">
        <v>20</v>
      </c>
      <c r="I63" s="62">
        <v>43415</v>
      </c>
      <c r="J63" s="63"/>
      <c r="K63" s="30" t="s">
        <v>21</v>
      </c>
      <c r="L63" s="62">
        <v>43429</v>
      </c>
      <c r="M63" s="63"/>
      <c r="N63" s="30" t="s">
        <v>22</v>
      </c>
      <c r="O63" s="62">
        <v>43443</v>
      </c>
      <c r="P63" s="63"/>
      <c r="Q63" s="30" t="s">
        <v>23</v>
      </c>
      <c r="R63" s="62">
        <v>43457</v>
      </c>
      <c r="S63" s="63"/>
      <c r="T63" s="30" t="s">
        <v>24</v>
      </c>
      <c r="U63" s="62">
        <v>43471</v>
      </c>
      <c r="V63" s="63"/>
      <c r="W63" s="30" t="s">
        <v>25</v>
      </c>
      <c r="X63" s="62">
        <v>43485</v>
      </c>
      <c r="Y63" s="63"/>
      <c r="Z63" s="30" t="s">
        <v>26</v>
      </c>
      <c r="AA63" s="62">
        <v>43499</v>
      </c>
      <c r="AB63" s="63"/>
      <c r="AC63" s="29" t="s">
        <v>27</v>
      </c>
      <c r="AD63" s="62">
        <v>43513</v>
      </c>
      <c r="AE63" s="63"/>
      <c r="AF63" s="6"/>
      <c r="AG63" s="49" t="s">
        <v>30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3" t="s">
        <v>13</v>
      </c>
    </row>
    <row r="64" spans="1:41" ht="12.75" customHeight="1" thickBot="1">
      <c r="A64" s="49" t="s">
        <v>0</v>
      </c>
      <c r="B64" s="9" t="s">
        <v>1</v>
      </c>
      <c r="C64" s="9" t="s">
        <v>16</v>
      </c>
      <c r="D64" s="9" t="s">
        <v>18</v>
      </c>
      <c r="E64" s="38" t="s">
        <v>1</v>
      </c>
      <c r="F64" s="9" t="s">
        <v>16</v>
      </c>
      <c r="G64" s="9" t="s">
        <v>18</v>
      </c>
      <c r="H64" s="38" t="s">
        <v>1</v>
      </c>
      <c r="I64" s="9" t="s">
        <v>16</v>
      </c>
      <c r="J64" s="9" t="s">
        <v>18</v>
      </c>
      <c r="K64" s="38" t="s">
        <v>1</v>
      </c>
      <c r="L64" s="9" t="s">
        <v>16</v>
      </c>
      <c r="M64" s="9" t="s">
        <v>18</v>
      </c>
      <c r="N64" s="38" t="s">
        <v>1</v>
      </c>
      <c r="O64" s="9" t="s">
        <v>16</v>
      </c>
      <c r="P64" s="9" t="s">
        <v>18</v>
      </c>
      <c r="Q64" s="38" t="s">
        <v>1</v>
      </c>
      <c r="R64" s="9" t="s">
        <v>16</v>
      </c>
      <c r="S64" s="9" t="s">
        <v>18</v>
      </c>
      <c r="T64" s="38" t="s">
        <v>1</v>
      </c>
      <c r="U64" s="9" t="s">
        <v>16</v>
      </c>
      <c r="V64" s="9" t="s">
        <v>18</v>
      </c>
      <c r="W64" s="38" t="s">
        <v>1</v>
      </c>
      <c r="X64" s="9" t="s">
        <v>16</v>
      </c>
      <c r="Y64" s="9" t="s">
        <v>18</v>
      </c>
      <c r="Z64" s="38" t="s">
        <v>1</v>
      </c>
      <c r="AA64" s="9" t="s">
        <v>16</v>
      </c>
      <c r="AB64" s="9" t="s">
        <v>18</v>
      </c>
      <c r="AC64" s="38" t="s">
        <v>1</v>
      </c>
      <c r="AD64" s="9" t="s">
        <v>16</v>
      </c>
      <c r="AE64" s="39" t="s">
        <v>18</v>
      </c>
      <c r="AF64" s="9"/>
      <c r="AG64" s="49" t="s">
        <v>0</v>
      </c>
      <c r="AH64" s="9"/>
      <c r="AI64" s="9"/>
      <c r="AJ64" s="9"/>
      <c r="AK64" s="9"/>
      <c r="AL64" s="9"/>
      <c r="AM64" s="9"/>
      <c r="AN64" s="9"/>
      <c r="AO64" s="43"/>
    </row>
    <row r="65" spans="1:41" ht="12.75" customHeight="1">
      <c r="A65" s="60" t="s">
        <v>77</v>
      </c>
      <c r="B65" s="40">
        <v>175</v>
      </c>
      <c r="C65" s="41">
        <f>B66</f>
        <v>157</v>
      </c>
      <c r="D65" s="41" t="str">
        <f>IF((COUNTBLANK(B65:B65)=1),"ncr",IF(B65&gt;B66,"W",IF(B65=B66,"D","L")))</f>
        <v>W</v>
      </c>
      <c r="E65" s="40">
        <v>171</v>
      </c>
      <c r="F65" s="41">
        <f>E67</f>
        <v>173</v>
      </c>
      <c r="G65" s="41" t="str">
        <f>IF((COUNTBLANK(E65:E65)=1),"ncr",IF(E65&gt;E67,"W",IF(E65=E67,"D","L")))</f>
        <v>L</v>
      </c>
      <c r="H65" s="40">
        <v>165</v>
      </c>
      <c r="I65" s="41">
        <f>H68</f>
        <v>172</v>
      </c>
      <c r="J65" s="41" t="str">
        <f>IF((COUNTBLANK(H65:H65)=1),"ncr",IF(H65&gt;H68,"W",IF(H65=H68,"D","L")))</f>
        <v>L</v>
      </c>
      <c r="K65" s="40">
        <v>168</v>
      </c>
      <c r="L65" s="41">
        <f>K69</f>
        <v>172</v>
      </c>
      <c r="M65" s="41" t="str">
        <f>IF((COUNTBLANK(K65:K65)=1),"ncr",IF(K65&gt;K69,"W",IF(K65=K69,"D","L")))</f>
        <v>L</v>
      </c>
      <c r="N65" s="40"/>
      <c r="O65" s="41">
        <f>N70</f>
        <v>0</v>
      </c>
      <c r="P65" s="41" t="str">
        <f>IF((COUNTBLANK(N65:N65)=1),"ncr",IF(N65&gt;N70,"W",IF(N65=N70,"D","L")))</f>
        <v>ncr</v>
      </c>
      <c r="Q65" s="40"/>
      <c r="R65" s="41">
        <f>Q66</f>
        <v>0</v>
      </c>
      <c r="S65" s="41" t="str">
        <f>IF((COUNTBLANK(Q65:Q65)=1),"ncr",IF(Q65&gt;Q66,"W",IF(Q65=Q66,"D","L")))</f>
        <v>ncr</v>
      </c>
      <c r="T65" s="40"/>
      <c r="U65" s="41">
        <f>T67</f>
        <v>0</v>
      </c>
      <c r="V65" s="41" t="str">
        <f>IF((COUNTBLANK(T65:T65)=1),"ncr",IF(T65&gt;T67,"W",IF(T65=T67,"D","L")))</f>
        <v>ncr</v>
      </c>
      <c r="W65" s="40"/>
      <c r="X65" s="41">
        <f>W68</f>
        <v>0</v>
      </c>
      <c r="Y65" s="41" t="str">
        <f>IF((COUNTBLANK(W65:W65)=1),"ncr",IF(W65&gt;W68,"W",IF(W65=W68,"D","L")))</f>
        <v>ncr</v>
      </c>
      <c r="Z65" s="40"/>
      <c r="AA65" s="41">
        <f>Z69</f>
        <v>0</v>
      </c>
      <c r="AB65" s="41" t="str">
        <f>IF((COUNTBLANK(Z65:Z65)=1),"ncr",IF(Z65&gt;Z69,"W",IF(Z65=Z69,"D","L")))</f>
        <v>ncr</v>
      </c>
      <c r="AC65" s="40"/>
      <c r="AD65" s="41">
        <f>AC70</f>
        <v>0</v>
      </c>
      <c r="AE65" s="42" t="str">
        <f>IF((COUNTBLANK(AC65:AC65)=1),"ncr",IF(AC65&gt;AC70,"W",IF(AC65=AC70,"D","L")))</f>
        <v>ncr</v>
      </c>
      <c r="AG65" s="58" t="str">
        <f aca="true" t="shared" si="42" ref="AG65:AG70">+A65</f>
        <v>T Bamford</v>
      </c>
      <c r="AH65" s="41">
        <f aca="true" t="shared" si="43" ref="AH65:AH70">10-COUNTBLANK(B65:AE65)</f>
        <v>4</v>
      </c>
      <c r="AI65" s="41">
        <f aca="true" t="shared" si="44" ref="AI65:AI70">COUNTIF(A65:AE65,"W")</f>
        <v>1</v>
      </c>
      <c r="AJ65" s="41">
        <f aca="true" t="shared" si="45" ref="AJ65:AJ70">COUNTIF(B65:AE65,"D")</f>
        <v>0</v>
      </c>
      <c r="AK65" s="41">
        <f aca="true" t="shared" si="46" ref="AK65:AK70">COUNTIF(A65:AE65,"L")</f>
        <v>3</v>
      </c>
      <c r="AL65" s="41">
        <f aca="true" t="shared" si="47" ref="AL65:AL70">AI65*2+AJ65</f>
        <v>2</v>
      </c>
      <c r="AM65" s="41">
        <f aca="true" t="shared" si="48" ref="AM65:AM70">SUM(B65,E65,H65,K65,N65,Q65,T65,W65,Z65,AC65)</f>
        <v>679</v>
      </c>
      <c r="AN65" s="44"/>
      <c r="AO65" s="45"/>
    </row>
    <row r="66" spans="1:41" ht="12.75" customHeight="1">
      <c r="A66" s="60" t="s">
        <v>78</v>
      </c>
      <c r="B66" s="10">
        <v>157</v>
      </c>
      <c r="C66" s="11">
        <f>B65</f>
        <v>175</v>
      </c>
      <c r="D66" s="11" t="str">
        <f>IF((COUNTBLANK(B66:B66)=1),"ncr",IF(B66&gt;B65,"W",IF(B66=B65,"D","L")))</f>
        <v>L</v>
      </c>
      <c r="E66" s="10">
        <v>169</v>
      </c>
      <c r="F66" s="11">
        <f>E69</f>
        <v>178</v>
      </c>
      <c r="G66" s="11" t="str">
        <f>IF((COUNTBLANK(E66:E66)=1),"ncr",IF(E66&gt;E69,"W",IF(E66=E69,"D","L")))</f>
        <v>L</v>
      </c>
      <c r="H66" s="10">
        <v>176</v>
      </c>
      <c r="I66" s="11">
        <f>H67</f>
        <v>165</v>
      </c>
      <c r="J66" s="11" t="str">
        <f>IF((COUNTBLANK(H66:H66)=1),"ncr",IF(H66&gt;H67,"W",IF(H66=H67,"D","L")))</f>
        <v>W</v>
      </c>
      <c r="K66" s="10">
        <v>177</v>
      </c>
      <c r="L66" s="11">
        <f>K70</f>
        <v>182</v>
      </c>
      <c r="M66" s="11" t="str">
        <f>IF((COUNTBLANK(K66:K66)=1),"ncr",IF(K66&gt;K70,"W",IF(K66=K70,"D","L")))</f>
        <v>L</v>
      </c>
      <c r="N66" s="10"/>
      <c r="O66" s="11">
        <f>N68</f>
        <v>0</v>
      </c>
      <c r="P66" s="11" t="str">
        <f>IF((COUNTBLANK(N66:N66)=1),"ncr",IF(N66&gt;N68,"W",IF(N66=N68,"D","L")))</f>
        <v>ncr</v>
      </c>
      <c r="Q66" s="10"/>
      <c r="R66" s="11">
        <f>Q65</f>
        <v>0</v>
      </c>
      <c r="S66" s="11" t="str">
        <f>IF((COUNTBLANK(Q66:Q66)=1),"ncr",IF(Q66&gt;Q65,"W",IF(Q66=Q65,"D","L")))</f>
        <v>ncr</v>
      </c>
      <c r="T66" s="10"/>
      <c r="U66" s="11">
        <f>T69</f>
        <v>0</v>
      </c>
      <c r="V66" s="11" t="str">
        <f>IF((COUNTBLANK(T66:T66)=1),"ncr",IF(T66&gt;T69,"W",IF(T66=T69,"D","L")))</f>
        <v>ncr</v>
      </c>
      <c r="W66" s="10"/>
      <c r="X66" s="11">
        <f>W67</f>
        <v>0</v>
      </c>
      <c r="Y66" s="11" t="str">
        <f>IF((COUNTBLANK(W66:W66)=1),"ncr",IF(W66&gt;W67,"W",IF(W66=W67,"D","L")))</f>
        <v>ncr</v>
      </c>
      <c r="Z66" s="10"/>
      <c r="AA66" s="11">
        <f>Z70</f>
        <v>0</v>
      </c>
      <c r="AB66" s="11" t="str">
        <f>IF((COUNTBLANK(Z66:Z66)=1),"ncr",IF(Z66&gt;Z70,"W",IF(Z66=Z70,"D","L")))</f>
        <v>ncr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47" t="str">
        <f t="shared" si="42"/>
        <v>A Nell</v>
      </c>
      <c r="AH66" s="11">
        <f t="shared" si="43"/>
        <v>4</v>
      </c>
      <c r="AI66" s="11">
        <f t="shared" si="44"/>
        <v>1</v>
      </c>
      <c r="AJ66" s="11">
        <f t="shared" si="45"/>
        <v>0</v>
      </c>
      <c r="AK66" s="11">
        <f t="shared" si="46"/>
        <v>3</v>
      </c>
      <c r="AL66" s="11">
        <f t="shared" si="47"/>
        <v>2</v>
      </c>
      <c r="AM66" s="11">
        <f t="shared" si="48"/>
        <v>679</v>
      </c>
      <c r="AN66" s="33"/>
      <c r="AO66" s="21"/>
    </row>
    <row r="67" spans="1:41" ht="12.75" customHeight="1">
      <c r="A67" s="60" t="s">
        <v>79</v>
      </c>
      <c r="B67" s="10">
        <v>166</v>
      </c>
      <c r="C67" s="11">
        <f>B70</f>
        <v>168</v>
      </c>
      <c r="D67" s="11" t="str">
        <f>IF((COUNTBLANK(B67:B67)=1),"ncr",IF(B67&gt;B70,"W",IF(B67=B70,"D","L")))</f>
        <v>L</v>
      </c>
      <c r="E67" s="10">
        <v>173</v>
      </c>
      <c r="F67" s="11">
        <f>E65</f>
        <v>171</v>
      </c>
      <c r="G67" s="11" t="str">
        <f>IF((COUNTBLANK(E67:E67)=1),"ncr",IF(E67&gt;E65,"W",IF(E67=E65,"D","L")))</f>
        <v>W</v>
      </c>
      <c r="H67" s="10">
        <v>165</v>
      </c>
      <c r="I67" s="11">
        <f>H66</f>
        <v>176</v>
      </c>
      <c r="J67" s="11" t="str">
        <f>IF((COUNTBLANK(H67:H67)=1),"ncr",IF(H67&gt;H66,"W",IF(H67=H66,"D","L")))</f>
        <v>L</v>
      </c>
      <c r="K67" s="10">
        <v>172</v>
      </c>
      <c r="L67" s="11">
        <f>K68</f>
        <v>160</v>
      </c>
      <c r="M67" s="11" t="str">
        <f>IF((COUNTBLANK(K67:K67)=1),"ncr",IF(K67&gt;K68,"W",IF(K67=K68,"D","L")))</f>
        <v>W</v>
      </c>
      <c r="N67" s="10"/>
      <c r="O67" s="11">
        <f>N69</f>
        <v>0</v>
      </c>
      <c r="P67" s="11" t="str">
        <f>IF((COUNTBLANK(N67:N67)=1),"ncr",IF(N67&gt;N69,"W",IF(N67=N69,"D","L")))</f>
        <v>ncr</v>
      </c>
      <c r="Q67" s="10"/>
      <c r="R67" s="11">
        <f>Q70</f>
        <v>0</v>
      </c>
      <c r="S67" s="11" t="str">
        <f>IF((COUNTBLANK(Q67:Q67)=1),"ncr",IF(Q67&gt;Q70,"W",IF(Q67=Q70,"D","L")))</f>
        <v>ncr</v>
      </c>
      <c r="T67" s="10"/>
      <c r="U67" s="11">
        <f>T65</f>
        <v>0</v>
      </c>
      <c r="V67" s="11" t="str">
        <f>IF((COUNTBLANK(T67:T67)=1),"ncr",IF(T67&gt;T65,"W",IF(T67=T65,"D","L")))</f>
        <v>ncr</v>
      </c>
      <c r="W67" s="10"/>
      <c r="X67" s="11">
        <f>W66</f>
        <v>0</v>
      </c>
      <c r="Y67" s="11" t="str">
        <f>IF((COUNTBLANK(W67:W67)=1),"ncr",IF(W67&gt;W66,"W",IF(W67=W66,"D","L")))</f>
        <v>ncr</v>
      </c>
      <c r="Z67" s="10"/>
      <c r="AA67" s="11">
        <f>Z68</f>
        <v>0</v>
      </c>
      <c r="AB67" s="11" t="str">
        <f>IF((COUNTBLANK(Z67:Z67)=1),"ncr",IF(Z67&gt;Z68,"W",IF(Z67=Z68,"D","L")))</f>
        <v>ncr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47" t="str">
        <f t="shared" si="42"/>
        <v>D Keen</v>
      </c>
      <c r="AH67" s="11">
        <f t="shared" si="43"/>
        <v>4</v>
      </c>
      <c r="AI67" s="11">
        <f t="shared" si="44"/>
        <v>2</v>
      </c>
      <c r="AJ67" s="11">
        <f t="shared" si="45"/>
        <v>0</v>
      </c>
      <c r="AK67" s="11">
        <f t="shared" si="46"/>
        <v>2</v>
      </c>
      <c r="AL67" s="11">
        <f t="shared" si="47"/>
        <v>4</v>
      </c>
      <c r="AM67" s="11">
        <f t="shared" si="48"/>
        <v>676</v>
      </c>
      <c r="AN67" s="32"/>
      <c r="AO67" s="13"/>
    </row>
    <row r="68" spans="1:41" ht="12.75" customHeight="1">
      <c r="A68" s="60" t="s">
        <v>80</v>
      </c>
      <c r="B68" s="10">
        <v>178</v>
      </c>
      <c r="C68" s="11">
        <f>B69</f>
        <v>176</v>
      </c>
      <c r="D68" s="11" t="str">
        <f>IF((COUNTBLANK(B68:B68)=1),"ncr",IF(B68&gt;B69,"W",IF(B68=B69,"D","L")))</f>
        <v>W</v>
      </c>
      <c r="E68" s="10">
        <v>178</v>
      </c>
      <c r="F68" s="11">
        <f>E70</f>
        <v>174</v>
      </c>
      <c r="G68" s="11" t="str">
        <f>IF((COUNTBLANK(E68:E68)=1),"ncr",IF(E68&gt;E70,"W",IF(E68=E70,"D","L")))</f>
        <v>W</v>
      </c>
      <c r="H68" s="10">
        <v>172</v>
      </c>
      <c r="I68" s="11">
        <f>H65</f>
        <v>165</v>
      </c>
      <c r="J68" s="11" t="str">
        <f>IF((COUNTBLANK(H68:H68)=1),"ncr",IF(H68&gt;H65,"W",IF(H68=H65,"D","L")))</f>
        <v>W</v>
      </c>
      <c r="K68" s="10">
        <v>160</v>
      </c>
      <c r="L68" s="11">
        <f>K67</f>
        <v>172</v>
      </c>
      <c r="M68" s="11" t="str">
        <f>IF((COUNTBLANK(K68:K68)=1),"ncr",IF(K68&gt;K67,"W",IF(K68=K67,"D","L")))</f>
        <v>L</v>
      </c>
      <c r="N68" s="10"/>
      <c r="O68" s="11">
        <f>N66</f>
        <v>0</v>
      </c>
      <c r="P68" s="11" t="str">
        <f>IF((COUNTBLANK(N68:N68)=1),"ncr",IF(N68&gt;N66,"W",IF(N68=N66,"D","L")))</f>
        <v>ncr</v>
      </c>
      <c r="Q68" s="10"/>
      <c r="R68" s="11">
        <f>Q69</f>
        <v>0</v>
      </c>
      <c r="S68" s="11" t="str">
        <f>IF((COUNTBLANK(Q68:Q68)=1),"ncr",IF(Q68&gt;Q69,"W",IF(Q68=Q69,"D","L")))</f>
        <v>ncr</v>
      </c>
      <c r="T68" s="10"/>
      <c r="U68" s="11">
        <f>T70</f>
        <v>0</v>
      </c>
      <c r="V68" s="11" t="str">
        <f>IF((COUNTBLANK(T68:T68)=1),"ncr",IF(T68&gt;T70,"W",IF(T68=T70,"D","L")))</f>
        <v>ncr</v>
      </c>
      <c r="W68" s="10"/>
      <c r="X68" s="11">
        <f>W65</f>
        <v>0</v>
      </c>
      <c r="Y68" s="11" t="str">
        <f>IF((COUNTBLANK(W68:W68)=1),"ncr",IF(W68&gt;W65,"W",IF(W68=W65,"D","L")))</f>
        <v>ncr</v>
      </c>
      <c r="Z68" s="10"/>
      <c r="AA68" s="11">
        <f>Z67</f>
        <v>0</v>
      </c>
      <c r="AB68" s="11" t="str">
        <f>IF((COUNTBLANK(Z68:Z68)=1),"ncr",IF(Z68&gt;Z67,"W",IF(Z68=Z67,"D","L")))</f>
        <v>ncr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47" t="str">
        <f t="shared" si="42"/>
        <v>R Cheshire</v>
      </c>
      <c r="AH68" s="11">
        <f t="shared" si="43"/>
        <v>4</v>
      </c>
      <c r="AI68" s="11">
        <f t="shared" si="44"/>
        <v>3</v>
      </c>
      <c r="AJ68" s="11">
        <f t="shared" si="45"/>
        <v>0</v>
      </c>
      <c r="AK68" s="11">
        <f t="shared" si="46"/>
        <v>1</v>
      </c>
      <c r="AL68" s="11">
        <f t="shared" si="47"/>
        <v>6</v>
      </c>
      <c r="AM68" s="11">
        <f t="shared" si="48"/>
        <v>688</v>
      </c>
      <c r="AN68" s="32"/>
      <c r="AO68" s="21"/>
    </row>
    <row r="69" spans="1:41" ht="12.75" customHeight="1">
      <c r="A69" s="60" t="s">
        <v>81</v>
      </c>
      <c r="B69" s="10">
        <v>176</v>
      </c>
      <c r="C69" s="11">
        <f>B68</f>
        <v>178</v>
      </c>
      <c r="D69" s="11" t="str">
        <f>IF((COUNTBLANK(B69:B69)=1),"ncr",IF(B69&gt;B68,"W",IF(B69=B68,"D","L")))</f>
        <v>L</v>
      </c>
      <c r="E69" s="10">
        <v>178</v>
      </c>
      <c r="F69" s="11">
        <f>E66</f>
        <v>169</v>
      </c>
      <c r="G69" s="11" t="str">
        <f>IF((COUNTBLANK(E69:E69)=1),"ncr",IF(E69&gt;E66,"W",IF(E69=E66,"D","L")))</f>
        <v>W</v>
      </c>
      <c r="H69" s="10">
        <v>171</v>
      </c>
      <c r="I69" s="11">
        <f>H70</f>
        <v>171</v>
      </c>
      <c r="J69" s="11" t="str">
        <f>IF((COUNTBLANK(H69:H69)=1),"ncr",IF(H69&gt;H70,"W",IF(H69=H70,"D","L")))</f>
        <v>D</v>
      </c>
      <c r="K69" s="10">
        <v>172</v>
      </c>
      <c r="L69" s="11">
        <f>K65</f>
        <v>168</v>
      </c>
      <c r="M69" s="11" t="str">
        <f>IF((COUNTBLANK(K69:K69)=1),"ncr",IF(K69&gt;K65,"W",IF(K69=K65,"D","L")))</f>
        <v>W</v>
      </c>
      <c r="N69" s="10"/>
      <c r="O69" s="11">
        <f>N67</f>
        <v>0</v>
      </c>
      <c r="P69" s="11" t="str">
        <f>IF((COUNTBLANK(N69:N69)=1),"ncr",IF(N69&gt;N67,"W",IF(N69=N67,"D","L")))</f>
        <v>ncr</v>
      </c>
      <c r="Q69" s="10"/>
      <c r="R69" s="11">
        <f>Q68</f>
        <v>0</v>
      </c>
      <c r="S69" s="11" t="str">
        <f>IF((COUNTBLANK(Q69:Q69)=1),"ncr",IF(Q69&gt;Q68,"W",IF(Q69=Q68,"D","L")))</f>
        <v>ncr</v>
      </c>
      <c r="T69" s="10"/>
      <c r="U69" s="11">
        <f>T66</f>
        <v>0</v>
      </c>
      <c r="V69" s="11" t="str">
        <f>IF((COUNTBLANK(T69:T69)=1),"ncr",IF(T69&gt;T66,"W",IF(T69=T66,"D","L")))</f>
        <v>ncr</v>
      </c>
      <c r="W69" s="10"/>
      <c r="X69" s="11">
        <f>W70</f>
        <v>0</v>
      </c>
      <c r="Y69" s="11" t="str">
        <f>IF((COUNTBLANK(W69:W69)=1),"ncr",IF(W69&gt;W70,"W",IF(W69=W70,"D","L")))</f>
        <v>ncr</v>
      </c>
      <c r="Z69" s="10"/>
      <c r="AA69" s="11">
        <f>Z65</f>
        <v>0</v>
      </c>
      <c r="AB69" s="11" t="str">
        <f>IF((COUNTBLANK(Z69:Z69)=1),"ncr",IF(Z69&gt;Z65,"W",IF(Z69=Z65,"D","L")))</f>
        <v>ncr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53" t="str">
        <f t="shared" si="42"/>
        <v>J Titcumb</v>
      </c>
      <c r="AH69" s="11">
        <f t="shared" si="43"/>
        <v>4</v>
      </c>
      <c r="AI69" s="11">
        <f t="shared" si="44"/>
        <v>2</v>
      </c>
      <c r="AJ69" s="11">
        <f t="shared" si="45"/>
        <v>1</v>
      </c>
      <c r="AK69" s="11">
        <f t="shared" si="46"/>
        <v>1</v>
      </c>
      <c r="AL69" s="11">
        <f t="shared" si="47"/>
        <v>5</v>
      </c>
      <c r="AM69" s="11">
        <f t="shared" si="48"/>
        <v>697</v>
      </c>
      <c r="AN69" s="33"/>
      <c r="AO69" s="21"/>
    </row>
    <row r="70" spans="1:41" ht="12.75" customHeight="1">
      <c r="A70" s="60" t="s">
        <v>82</v>
      </c>
      <c r="B70" s="10">
        <v>168</v>
      </c>
      <c r="C70" s="11">
        <f>B67</f>
        <v>166</v>
      </c>
      <c r="D70" s="11" t="str">
        <f>IF((COUNTBLANK(B70:B70)=1),"ncr",IF(B70&gt;B67,"W",IF(B70=B67,"D","L")))</f>
        <v>W</v>
      </c>
      <c r="E70" s="10">
        <v>174</v>
      </c>
      <c r="F70" s="11">
        <f>E68</f>
        <v>178</v>
      </c>
      <c r="G70" s="11" t="str">
        <f>IF((COUNTBLANK(E70:E70)=1),"ncr",IF(E70&gt;E68,"W",IF(E70=E68,"D","L")))</f>
        <v>L</v>
      </c>
      <c r="H70" s="10">
        <v>171</v>
      </c>
      <c r="I70" s="11">
        <f>H69</f>
        <v>171</v>
      </c>
      <c r="J70" s="11" t="str">
        <f>IF((COUNTBLANK(H70:H70)=1),"ncr",IF(H70&gt;H69,"W",IF(H70=H161,"D","L")))</f>
        <v>L</v>
      </c>
      <c r="K70" s="10">
        <v>182</v>
      </c>
      <c r="L70" s="11">
        <f>K66</f>
        <v>177</v>
      </c>
      <c r="M70" s="11" t="str">
        <f>IF((COUNTBLANK(K70:K70)=1),"ncr",IF(K70&gt;K66,"W",IF(K70=K66,"D","L")))</f>
        <v>W</v>
      </c>
      <c r="N70" s="10"/>
      <c r="O70" s="11">
        <f>N65</f>
        <v>0</v>
      </c>
      <c r="P70" s="11" t="str">
        <f>IF((COUNTBLANK(N70:N70)=1),"ncr",IF(N70&gt;N65,"W",IF(N70=N65,"D","L")))</f>
        <v>ncr</v>
      </c>
      <c r="Q70" s="10"/>
      <c r="R70" s="11">
        <f>Q67</f>
        <v>0</v>
      </c>
      <c r="S70" s="11" t="str">
        <f>IF((COUNTBLANK(Q70:Q70)=1),"ncr",IF(Q70&gt;Q67,"W",IF(Q70=Q67,"D","L")))</f>
        <v>ncr</v>
      </c>
      <c r="T70" s="10"/>
      <c r="U70" s="11">
        <f>T68</f>
        <v>0</v>
      </c>
      <c r="V70" s="11" t="str">
        <f>IF((COUNTBLANK(T70:T70)=1),"ncr",IF(T70&gt;T68,"W",IF(T70=T68,"D","L")))</f>
        <v>ncr</v>
      </c>
      <c r="W70" s="10"/>
      <c r="X70" s="11">
        <f>W69</f>
        <v>0</v>
      </c>
      <c r="Y70" s="11" t="str">
        <f>IF((COUNTBLANK(W70:W70)=1),"ncr",IF(W70&gt;W69,"W",IF(W70=W161,"D","L")))</f>
        <v>ncr</v>
      </c>
      <c r="Z70" s="10"/>
      <c r="AA70" s="11">
        <f>Z66</f>
        <v>0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47" t="str">
        <f t="shared" si="42"/>
        <v>B Storey</v>
      </c>
      <c r="AH70" s="11">
        <f t="shared" si="43"/>
        <v>4</v>
      </c>
      <c r="AI70" s="11">
        <f t="shared" si="44"/>
        <v>2</v>
      </c>
      <c r="AJ70" s="11">
        <f t="shared" si="45"/>
        <v>0</v>
      </c>
      <c r="AK70" s="11">
        <f t="shared" si="46"/>
        <v>2</v>
      </c>
      <c r="AL70" s="11">
        <f t="shared" si="47"/>
        <v>4</v>
      </c>
      <c r="AM70" s="11">
        <f t="shared" si="48"/>
        <v>695</v>
      </c>
      <c r="AN70" s="32"/>
      <c r="AO70" s="21"/>
    </row>
    <row r="71" spans="1:41" ht="12.75" customHeight="1">
      <c r="A71" s="47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47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48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48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49" t="s">
        <v>31</v>
      </c>
      <c r="B73" s="28" t="s">
        <v>17</v>
      </c>
      <c r="C73" s="62"/>
      <c r="D73" s="63"/>
      <c r="E73" s="30" t="s">
        <v>19</v>
      </c>
      <c r="F73" s="62"/>
      <c r="G73" s="63"/>
      <c r="H73" s="30" t="s">
        <v>20</v>
      </c>
      <c r="I73" s="62"/>
      <c r="J73" s="63"/>
      <c r="K73" s="30" t="s">
        <v>21</v>
      </c>
      <c r="L73" s="62"/>
      <c r="M73" s="63"/>
      <c r="N73" s="30" t="s">
        <v>22</v>
      </c>
      <c r="O73" s="62"/>
      <c r="P73" s="63"/>
      <c r="Q73" s="30" t="s">
        <v>23</v>
      </c>
      <c r="R73" s="62"/>
      <c r="S73" s="63"/>
      <c r="T73" s="30" t="s">
        <v>24</v>
      </c>
      <c r="U73" s="62"/>
      <c r="V73" s="63"/>
      <c r="W73" s="30" t="s">
        <v>25</v>
      </c>
      <c r="X73" s="62"/>
      <c r="Y73" s="63"/>
      <c r="Z73" s="30" t="s">
        <v>26</v>
      </c>
      <c r="AA73" s="62"/>
      <c r="AB73" s="63"/>
      <c r="AC73" s="29" t="s">
        <v>27</v>
      </c>
      <c r="AD73" s="62"/>
      <c r="AE73" s="63"/>
      <c r="AF73" s="6"/>
      <c r="AG73" s="49" t="s">
        <v>31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3" t="s">
        <v>13</v>
      </c>
    </row>
    <row r="74" spans="1:41" ht="12.75" customHeight="1" thickBot="1">
      <c r="A74" s="49" t="s">
        <v>0</v>
      </c>
      <c r="B74" s="9" t="s">
        <v>1</v>
      </c>
      <c r="C74" s="9" t="s">
        <v>16</v>
      </c>
      <c r="D74" s="9" t="s">
        <v>18</v>
      </c>
      <c r="E74" s="38" t="s">
        <v>1</v>
      </c>
      <c r="F74" s="9" t="s">
        <v>16</v>
      </c>
      <c r="G74" s="9" t="s">
        <v>18</v>
      </c>
      <c r="H74" s="38" t="s">
        <v>1</v>
      </c>
      <c r="I74" s="9" t="s">
        <v>16</v>
      </c>
      <c r="J74" s="9" t="s">
        <v>18</v>
      </c>
      <c r="K74" s="38" t="s">
        <v>1</v>
      </c>
      <c r="L74" s="9" t="s">
        <v>16</v>
      </c>
      <c r="M74" s="9" t="s">
        <v>18</v>
      </c>
      <c r="N74" s="38" t="s">
        <v>1</v>
      </c>
      <c r="O74" s="9" t="s">
        <v>16</v>
      </c>
      <c r="P74" s="9" t="s">
        <v>18</v>
      </c>
      <c r="Q74" s="38" t="s">
        <v>1</v>
      </c>
      <c r="R74" s="9" t="s">
        <v>16</v>
      </c>
      <c r="S74" s="9" t="s">
        <v>18</v>
      </c>
      <c r="T74" s="38" t="s">
        <v>1</v>
      </c>
      <c r="U74" s="9" t="s">
        <v>16</v>
      </c>
      <c r="V74" s="9" t="s">
        <v>18</v>
      </c>
      <c r="W74" s="38" t="s">
        <v>1</v>
      </c>
      <c r="X74" s="9" t="s">
        <v>16</v>
      </c>
      <c r="Y74" s="9" t="s">
        <v>18</v>
      </c>
      <c r="Z74" s="38" t="s">
        <v>1</v>
      </c>
      <c r="AA74" s="9" t="s">
        <v>16</v>
      </c>
      <c r="AB74" s="9" t="s">
        <v>18</v>
      </c>
      <c r="AC74" s="38" t="s">
        <v>1</v>
      </c>
      <c r="AD74" s="9" t="s">
        <v>16</v>
      </c>
      <c r="AE74" s="39" t="s">
        <v>18</v>
      </c>
      <c r="AF74" s="9"/>
      <c r="AG74" s="49" t="s">
        <v>0</v>
      </c>
      <c r="AH74" s="9"/>
      <c r="AI74" s="9"/>
      <c r="AJ74" s="9"/>
      <c r="AK74" s="9"/>
      <c r="AL74" s="9"/>
      <c r="AM74" s="9"/>
      <c r="AN74" s="9"/>
      <c r="AO74" s="43"/>
    </row>
    <row r="75" spans="1:41" ht="12.75" customHeight="1">
      <c r="A75" s="60" t="s">
        <v>83</v>
      </c>
      <c r="B75" s="40">
        <v>175</v>
      </c>
      <c r="C75" s="41">
        <f>B76</f>
        <v>171</v>
      </c>
      <c r="D75" s="41" t="str">
        <f>IF((COUNTBLANK(B75:B75)=1),"ncr",IF(B75&gt;B76,"W",IF(B75=B76,"D","L")))</f>
        <v>W</v>
      </c>
      <c r="E75" s="40">
        <v>176</v>
      </c>
      <c r="F75" s="41">
        <f>E77</f>
        <v>169</v>
      </c>
      <c r="G75" s="41" t="str">
        <f>IF((COUNTBLANK(E75:E75)=1),"ncr",IF(E75&gt;E77,"W",IF(E75=E77,"D","L")))</f>
        <v>W</v>
      </c>
      <c r="H75" s="40">
        <v>174</v>
      </c>
      <c r="I75" s="41">
        <f>H78</f>
        <v>165</v>
      </c>
      <c r="J75" s="41" t="str">
        <f>IF((COUNTBLANK(H75:H75)=1),"ncr",IF(H75&gt;H78,"W",IF(H75=H78,"D","L")))</f>
        <v>W</v>
      </c>
      <c r="K75" s="40">
        <v>172</v>
      </c>
      <c r="L75" s="41">
        <f>K79</f>
        <v>162</v>
      </c>
      <c r="M75" s="41" t="str">
        <f>IF((COUNTBLANK(K75:K75)=1),"ncr",IF(K75&gt;K79,"W",IF(K75=K79,"D","L")))</f>
        <v>W</v>
      </c>
      <c r="N75" s="40"/>
      <c r="O75" s="41">
        <f>N80</f>
        <v>0</v>
      </c>
      <c r="P75" s="41" t="str">
        <f>IF((COUNTBLANK(N75:N75)=1),"ncr",IF(N75&gt;N80,"W",IF(N75=N80,"D","L")))</f>
        <v>ncr</v>
      </c>
      <c r="Q75" s="40"/>
      <c r="R75" s="41">
        <f>Q76</f>
        <v>0</v>
      </c>
      <c r="S75" s="41" t="str">
        <f>IF((COUNTBLANK(Q75:Q75)=1),"ncr",IF(Q75&gt;Q76,"W",IF(Q75=Q76,"D","L")))</f>
        <v>ncr</v>
      </c>
      <c r="T75" s="40"/>
      <c r="U75" s="41">
        <f>T77</f>
        <v>0</v>
      </c>
      <c r="V75" s="41" t="str">
        <f>IF((COUNTBLANK(T75:T75)=1),"ncr",IF(T75&gt;T77,"W",IF(T75=T77,"D","L")))</f>
        <v>ncr</v>
      </c>
      <c r="W75" s="40"/>
      <c r="X75" s="41">
        <f>W78</f>
        <v>0</v>
      </c>
      <c r="Y75" s="41" t="str">
        <f>IF((COUNTBLANK(W75:W75)=1),"ncr",IF(W75&gt;W78,"W",IF(W75=W78,"D","L")))</f>
        <v>ncr</v>
      </c>
      <c r="Z75" s="40"/>
      <c r="AA75" s="41">
        <f>Z79</f>
        <v>0</v>
      </c>
      <c r="AB75" s="41" t="str">
        <f>IF((COUNTBLANK(Z75:Z75)=1),"ncr",IF(Z75&gt;Z79,"W",IF(Z75=Z79,"D","L")))</f>
        <v>ncr</v>
      </c>
      <c r="AC75" s="40"/>
      <c r="AD75" s="41">
        <f>AC80</f>
        <v>0</v>
      </c>
      <c r="AE75" s="42" t="str">
        <f>IF((COUNTBLANK(AC75:AC75)=1),"ncr",IF(AC75&gt;AC80,"W",IF(AC75=AC80,"D","L")))</f>
        <v>ncr</v>
      </c>
      <c r="AG75" s="58" t="str">
        <f aca="true" t="shared" si="49" ref="AG75:AG80">+A75</f>
        <v>E Cooper</v>
      </c>
      <c r="AH75" s="41">
        <f aca="true" t="shared" si="50" ref="AH75:AH80">10-COUNTBLANK(B75:AE75)</f>
        <v>4</v>
      </c>
      <c r="AI75" s="41">
        <f aca="true" t="shared" si="51" ref="AI75:AI80">COUNTIF(A75:AE75,"W")</f>
        <v>4</v>
      </c>
      <c r="AJ75" s="41">
        <f aca="true" t="shared" si="52" ref="AJ75:AJ80">COUNTIF(B75:AE75,"D")</f>
        <v>0</v>
      </c>
      <c r="AK75" s="41">
        <f aca="true" t="shared" si="53" ref="AK75:AK80">COUNTIF(A75:AE75,"L")</f>
        <v>0</v>
      </c>
      <c r="AL75" s="41">
        <f aca="true" t="shared" si="54" ref="AL75:AL80">AI75*2+AJ75</f>
        <v>8</v>
      </c>
      <c r="AM75" s="41">
        <f aca="true" t="shared" si="55" ref="AM75:AM80">SUM(B75,E75,H75,K75,N75,Q75,T75,W75,Z75,AC75)</f>
        <v>697</v>
      </c>
      <c r="AN75" s="44"/>
      <c r="AO75" s="45"/>
    </row>
    <row r="76" spans="1:41" ht="12.75" customHeight="1">
      <c r="A76" s="60" t="s">
        <v>84</v>
      </c>
      <c r="B76" s="10">
        <v>171</v>
      </c>
      <c r="C76" s="11">
        <f>B75</f>
        <v>175</v>
      </c>
      <c r="D76" s="11" t="str">
        <f>IF((COUNTBLANK(B76:B76)=1),"ncr",IF(B76&gt;B75,"W",IF(B76=B75,"D","L")))</f>
        <v>L</v>
      </c>
      <c r="E76" s="10">
        <v>176</v>
      </c>
      <c r="F76" s="11">
        <f>E79</f>
        <v>161</v>
      </c>
      <c r="G76" s="11" t="str">
        <f>IF((COUNTBLANK(E76:E76)=1),"ncr",IF(E76&gt;E79,"W",IF(E76=E79,"D","L")))</f>
        <v>W</v>
      </c>
      <c r="H76" s="10">
        <v>177</v>
      </c>
      <c r="I76" s="11">
        <f>H77</f>
        <v>177</v>
      </c>
      <c r="J76" s="11" t="str">
        <f>IF((COUNTBLANK(H76:H76)=1),"ncr",IF(H76&gt;H77,"W",IF(H76=H77,"D","L")))</f>
        <v>D</v>
      </c>
      <c r="K76" s="10">
        <v>167</v>
      </c>
      <c r="L76" s="11">
        <f>K80</f>
        <v>170</v>
      </c>
      <c r="M76" s="11" t="str">
        <f>IF((COUNTBLANK(K76:K76)=1),"ncr",IF(K76&gt;K80,"W",IF(K76=K80,"D","L")))</f>
        <v>L</v>
      </c>
      <c r="N76" s="10"/>
      <c r="O76" s="11">
        <f>N78</f>
        <v>0</v>
      </c>
      <c r="P76" s="11" t="str">
        <f>IF((COUNTBLANK(N76:N76)=1),"ncr",IF(N76&gt;N78,"W",IF(N76=N78,"D","L")))</f>
        <v>ncr</v>
      </c>
      <c r="Q76" s="10"/>
      <c r="R76" s="11">
        <f>Q75</f>
        <v>0</v>
      </c>
      <c r="S76" s="11" t="str">
        <f>IF((COUNTBLANK(Q76:Q76)=1),"ncr",IF(Q76&gt;Q75,"W",IF(Q76=Q75,"D","L")))</f>
        <v>ncr</v>
      </c>
      <c r="T76" s="10"/>
      <c r="U76" s="11">
        <f>T79</f>
        <v>0</v>
      </c>
      <c r="V76" s="11" t="str">
        <f>IF((COUNTBLANK(T76:T76)=1),"ncr",IF(T76&gt;T79,"W",IF(T76=T79,"D","L")))</f>
        <v>ncr</v>
      </c>
      <c r="W76" s="10"/>
      <c r="X76" s="11">
        <f>W77</f>
        <v>0</v>
      </c>
      <c r="Y76" s="11" t="str">
        <f>IF((COUNTBLANK(W76:W76)=1),"ncr",IF(W76&gt;W77,"W",IF(W76=W77,"D","L")))</f>
        <v>ncr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47" t="str">
        <f t="shared" si="49"/>
        <v>R Beale</v>
      </c>
      <c r="AH76" s="11">
        <f t="shared" si="50"/>
        <v>4</v>
      </c>
      <c r="AI76" s="11">
        <f t="shared" si="51"/>
        <v>1</v>
      </c>
      <c r="AJ76" s="11">
        <f t="shared" si="52"/>
        <v>1</v>
      </c>
      <c r="AK76" s="11">
        <f t="shared" si="53"/>
        <v>2</v>
      </c>
      <c r="AL76" s="11">
        <f t="shared" si="54"/>
        <v>3</v>
      </c>
      <c r="AM76" s="11">
        <f t="shared" si="55"/>
        <v>691</v>
      </c>
      <c r="AN76" s="32"/>
      <c r="AO76" s="21"/>
    </row>
    <row r="77" spans="1:41" ht="12.75" customHeight="1">
      <c r="A77" s="60" t="s">
        <v>85</v>
      </c>
      <c r="B77" s="10">
        <v>181</v>
      </c>
      <c r="C77" s="11">
        <f>B80</f>
        <v>147</v>
      </c>
      <c r="D77" s="11" t="str">
        <f>IF((COUNTBLANK(B77:B77)=1),"ncr",IF(B77&gt;B80,"W",IF(B77=B80,"D","L")))</f>
        <v>W</v>
      </c>
      <c r="E77" s="10">
        <v>169</v>
      </c>
      <c r="F77" s="11">
        <f>E75</f>
        <v>176</v>
      </c>
      <c r="G77" s="11" t="str">
        <f>IF((COUNTBLANK(E77:E77)=1),"ncr",IF(E77&gt;E75,"W",IF(E77=E75,"D","L")))</f>
        <v>L</v>
      </c>
      <c r="H77" s="10">
        <v>177</v>
      </c>
      <c r="I77" s="11">
        <f>H76</f>
        <v>177</v>
      </c>
      <c r="J77" s="11" t="str">
        <f>IF((COUNTBLANK(H77:H77)=1),"ncr",IF(H77&gt;H76,"W",IF(H77=H76,"D","L")))</f>
        <v>D</v>
      </c>
      <c r="K77" s="10">
        <v>173</v>
      </c>
      <c r="L77" s="11">
        <f>K78</f>
        <v>173</v>
      </c>
      <c r="M77" s="11" t="str">
        <f>IF((COUNTBLANK(K77:K77)=1),"ncr",IF(K77&gt;K78,"W",IF(K77=K78,"D","L")))</f>
        <v>D</v>
      </c>
      <c r="N77" s="10"/>
      <c r="O77" s="11">
        <f>N79</f>
        <v>0</v>
      </c>
      <c r="P77" s="11" t="str">
        <f>IF((COUNTBLANK(N77:N77)=1),"ncr",IF(N77&gt;N79,"W",IF(N77=N79,"D","L")))</f>
        <v>ncr</v>
      </c>
      <c r="Q77" s="10"/>
      <c r="R77" s="11">
        <f>Q80</f>
        <v>0</v>
      </c>
      <c r="S77" s="11" t="str">
        <f>IF((COUNTBLANK(Q77:Q77)=1),"ncr",IF(Q77&gt;Q80,"W",IF(Q77=Q80,"D","L")))</f>
        <v>ncr</v>
      </c>
      <c r="T77" s="10"/>
      <c r="U77" s="11">
        <f>T75</f>
        <v>0</v>
      </c>
      <c r="V77" s="11" t="str">
        <f>IF((COUNTBLANK(T77:T77)=1),"ncr",IF(T77&gt;T75,"W",IF(T77=T75,"D","L")))</f>
        <v>ncr</v>
      </c>
      <c r="W77" s="10"/>
      <c r="X77" s="11">
        <f>W76</f>
        <v>0</v>
      </c>
      <c r="Y77" s="11" t="str">
        <f>IF((COUNTBLANK(W77:W77)=1),"ncr",IF(W77&gt;W76,"W",IF(W77=W76,"D","L")))</f>
        <v>ncr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47" t="str">
        <f t="shared" si="49"/>
        <v>A Michalski</v>
      </c>
      <c r="AH77" s="11">
        <f t="shared" si="50"/>
        <v>4</v>
      </c>
      <c r="AI77" s="11">
        <f t="shared" si="51"/>
        <v>1</v>
      </c>
      <c r="AJ77" s="11">
        <f t="shared" si="52"/>
        <v>2</v>
      </c>
      <c r="AK77" s="11">
        <f t="shared" si="53"/>
        <v>1</v>
      </c>
      <c r="AL77" s="11">
        <f t="shared" si="54"/>
        <v>4</v>
      </c>
      <c r="AM77" s="11">
        <f t="shared" si="55"/>
        <v>700</v>
      </c>
      <c r="AN77" s="32"/>
      <c r="AO77" s="13"/>
    </row>
    <row r="78" spans="1:41" ht="12.75" customHeight="1">
      <c r="A78" s="60" t="s">
        <v>86</v>
      </c>
      <c r="B78" s="10">
        <v>154</v>
      </c>
      <c r="C78" s="11">
        <f>B79</f>
        <v>147</v>
      </c>
      <c r="D78" s="11" t="str">
        <f>IF((COUNTBLANK(B78:B78)=1),"ncr",IF(B78&gt;B79,"W",IF(B78=B79,"D","L")))</f>
        <v>W</v>
      </c>
      <c r="E78" s="10">
        <v>156</v>
      </c>
      <c r="F78" s="11">
        <f>E80</f>
        <v>162</v>
      </c>
      <c r="G78" s="11" t="str">
        <f>IF((COUNTBLANK(E78:E78)=1),"ncr",IF(E78&gt;E80,"W",IF(E78=E80,"D","L")))</f>
        <v>L</v>
      </c>
      <c r="H78" s="10">
        <v>165</v>
      </c>
      <c r="I78" s="11">
        <f>H75</f>
        <v>174</v>
      </c>
      <c r="J78" s="11" t="str">
        <f>IF((COUNTBLANK(H78:H78)=1),"ncr",IF(H78&gt;H75,"W",IF(H78=H75,"D","L")))</f>
        <v>L</v>
      </c>
      <c r="K78" s="10">
        <v>173</v>
      </c>
      <c r="L78" s="11">
        <f>K77</f>
        <v>173</v>
      </c>
      <c r="M78" s="11" t="str">
        <f>IF((COUNTBLANK(K78:K78)=1),"ncr",IF(K78&gt;K77,"W",IF(K78=K77,"D","L")))</f>
        <v>D</v>
      </c>
      <c r="N78" s="10"/>
      <c r="O78" s="11">
        <f>N76</f>
        <v>0</v>
      </c>
      <c r="P78" s="11" t="str">
        <f>IF((COUNTBLANK(N78:N78)=1),"ncr",IF(N78&gt;N76,"W",IF(N78=N76,"D","L")))</f>
        <v>ncr</v>
      </c>
      <c r="Q78" s="10"/>
      <c r="R78" s="11">
        <f>Q79</f>
        <v>0</v>
      </c>
      <c r="S78" s="11" t="str">
        <f>IF((COUNTBLANK(Q78:Q78)=1),"ncr",IF(Q78&gt;Q79,"W",IF(Q78=Q79,"D","L")))</f>
        <v>ncr</v>
      </c>
      <c r="T78" s="10"/>
      <c r="U78" s="11">
        <f>T80</f>
        <v>0</v>
      </c>
      <c r="V78" s="11" t="str">
        <f>IF((COUNTBLANK(T78:T78)=1),"ncr",IF(T78&gt;T80,"W",IF(T78=T80,"D","L")))</f>
        <v>ncr</v>
      </c>
      <c r="W78" s="10"/>
      <c r="X78" s="11">
        <f>W75</f>
        <v>0</v>
      </c>
      <c r="Y78" s="11" t="str">
        <f>IF((COUNTBLANK(W78:W78)=1),"ncr",IF(W78&gt;W75,"W",IF(W78=W75,"D","L")))</f>
        <v>ncr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47" t="str">
        <f t="shared" si="49"/>
        <v>M Davies</v>
      </c>
      <c r="AH78" s="11">
        <f t="shared" si="50"/>
        <v>4</v>
      </c>
      <c r="AI78" s="11">
        <f t="shared" si="51"/>
        <v>1</v>
      </c>
      <c r="AJ78" s="11">
        <f t="shared" si="52"/>
        <v>1</v>
      </c>
      <c r="AK78" s="11">
        <f t="shared" si="53"/>
        <v>2</v>
      </c>
      <c r="AL78" s="11">
        <f t="shared" si="54"/>
        <v>3</v>
      </c>
      <c r="AM78" s="11">
        <f t="shared" si="55"/>
        <v>648</v>
      </c>
      <c r="AN78" s="32"/>
      <c r="AO78" s="21"/>
    </row>
    <row r="79" spans="1:41" ht="12.75" customHeight="1">
      <c r="A79" s="61" t="s">
        <v>87</v>
      </c>
      <c r="B79" s="10">
        <v>147</v>
      </c>
      <c r="C79" s="11">
        <f>B78</f>
        <v>154</v>
      </c>
      <c r="D79" s="11" t="str">
        <f>IF((COUNTBLANK(B79:B79)=1),"ncr",IF(B79&gt;B78,"W",IF(B79=B78,"D","L")))</f>
        <v>L</v>
      </c>
      <c r="E79" s="10">
        <v>161</v>
      </c>
      <c r="F79" s="11">
        <f>E76</f>
        <v>176</v>
      </c>
      <c r="G79" s="11" t="str">
        <f>IF((COUNTBLANK(E79:E79)=1),"ncr",IF(E79&gt;E76,"W",IF(E79=E76,"D","L")))</f>
        <v>L</v>
      </c>
      <c r="H79" s="10">
        <v>162</v>
      </c>
      <c r="I79" s="11">
        <f>H80</f>
        <v>152</v>
      </c>
      <c r="J79" s="11" t="str">
        <f>IF((COUNTBLANK(H79:H79)=1),"ncr",IF(H79&gt;H80,"W",IF(H79=H80,"D","L")))</f>
        <v>W</v>
      </c>
      <c r="K79" s="10">
        <v>162</v>
      </c>
      <c r="L79" s="11">
        <f>K75</f>
        <v>172</v>
      </c>
      <c r="M79" s="11" t="str">
        <f>IF((COUNTBLANK(K79:K79)=1),"ncr",IF(K79&gt;K75,"W",IF(K79=K75,"D","L")))</f>
        <v>L</v>
      </c>
      <c r="N79" s="10"/>
      <c r="O79" s="11">
        <f>N77</f>
        <v>0</v>
      </c>
      <c r="P79" s="11" t="str">
        <f>IF((COUNTBLANK(N79:N79)=1),"ncr",IF(N79&gt;N77,"W",IF(N79=N77,"D","L")))</f>
        <v>ncr</v>
      </c>
      <c r="Q79" s="10"/>
      <c r="R79" s="11">
        <f>Q78</f>
        <v>0</v>
      </c>
      <c r="S79" s="11" t="str">
        <f>IF((COUNTBLANK(Q79:Q79)=1),"ncr",IF(Q79&gt;Q78,"W",IF(Q79=Q78,"D","L")))</f>
        <v>ncr</v>
      </c>
      <c r="T79" s="10"/>
      <c r="U79" s="11">
        <f>T76</f>
        <v>0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47" t="str">
        <f t="shared" si="49"/>
        <v>I Markwell</v>
      </c>
      <c r="AH79" s="11">
        <f t="shared" si="50"/>
        <v>4</v>
      </c>
      <c r="AI79" s="11">
        <f t="shared" si="51"/>
        <v>1</v>
      </c>
      <c r="AJ79" s="11">
        <f t="shared" si="52"/>
        <v>0</v>
      </c>
      <c r="AK79" s="11">
        <f t="shared" si="53"/>
        <v>3</v>
      </c>
      <c r="AL79" s="11">
        <f t="shared" si="54"/>
        <v>2</v>
      </c>
      <c r="AM79" s="11">
        <f t="shared" si="55"/>
        <v>632</v>
      </c>
      <c r="AN79" s="32"/>
      <c r="AO79" s="21"/>
    </row>
    <row r="80" spans="1:41" ht="12.75" customHeight="1">
      <c r="A80" s="60" t="s">
        <v>88</v>
      </c>
      <c r="B80" s="10">
        <v>147</v>
      </c>
      <c r="C80" s="11">
        <f>B77</f>
        <v>181</v>
      </c>
      <c r="D80" s="11" t="str">
        <f>IF((COUNTBLANK(B80:B80)=1),"ncr",IF(B80&gt;B77,"W",IF(B80=B77,"D","L")))</f>
        <v>L</v>
      </c>
      <c r="E80" s="10">
        <v>162</v>
      </c>
      <c r="F80" s="11">
        <f>E78</f>
        <v>156</v>
      </c>
      <c r="G80" s="11" t="str">
        <f>IF((COUNTBLANK(E80:E80)=1),"ncr",IF(E80&gt;E78,"W",IF(E80=E78,"D","L")))</f>
        <v>W</v>
      </c>
      <c r="H80" s="10">
        <v>152</v>
      </c>
      <c r="I80" s="11">
        <f>H79</f>
        <v>162</v>
      </c>
      <c r="J80" s="11" t="str">
        <f>IF((COUNTBLANK(H80:H80)=1),"ncr",IF(H80&gt;H79,"W",IF(H80=H171,"D","L")))</f>
        <v>L</v>
      </c>
      <c r="K80" s="10">
        <v>170</v>
      </c>
      <c r="L80" s="11">
        <f>K76</f>
        <v>167</v>
      </c>
      <c r="M80" s="11" t="str">
        <f>IF((COUNTBLANK(K80:K80)=1),"ncr",IF(K80&gt;K76,"W",IF(K80=K76,"D","L")))</f>
        <v>W</v>
      </c>
      <c r="N80" s="10"/>
      <c r="O80" s="11">
        <f>N75</f>
        <v>0</v>
      </c>
      <c r="P80" s="11" t="str">
        <f>IF((COUNTBLANK(N80:N80)=1),"ncr",IF(N80&gt;N75,"W",IF(N80=N75,"D","L")))</f>
        <v>ncr</v>
      </c>
      <c r="Q80" s="10"/>
      <c r="R80" s="11">
        <f>Q77</f>
        <v>0</v>
      </c>
      <c r="S80" s="11" t="str">
        <f>IF((COUNTBLANK(Q80:Q80)=1),"ncr",IF(Q80&gt;Q77,"W",IF(Q80=Q77,"D","L")))</f>
        <v>ncr</v>
      </c>
      <c r="T80" s="10"/>
      <c r="U80" s="11">
        <f>T78</f>
        <v>0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IF((COUNTBLANK(W80:W80)=1),"ncr",IF(W80&gt;W79,"W",IF(W80=W171,"D","L")))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47" t="str">
        <f t="shared" si="49"/>
        <v>G Shipley</v>
      </c>
      <c r="AH80" s="11">
        <f t="shared" si="50"/>
        <v>4</v>
      </c>
      <c r="AI80" s="11">
        <f t="shared" si="51"/>
        <v>2</v>
      </c>
      <c r="AJ80" s="11">
        <f t="shared" si="52"/>
        <v>0</v>
      </c>
      <c r="AK80" s="11">
        <f t="shared" si="53"/>
        <v>2</v>
      </c>
      <c r="AL80" s="11">
        <f t="shared" si="54"/>
        <v>4</v>
      </c>
      <c r="AM80" s="11">
        <f t="shared" si="55"/>
        <v>631</v>
      </c>
      <c r="AN80" s="32"/>
      <c r="AO80" s="21"/>
    </row>
    <row r="81" spans="1:41" ht="12.75" customHeight="1">
      <c r="A81" s="47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47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48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48"/>
      <c r="AH82" s="17"/>
      <c r="AI82" s="17"/>
      <c r="AJ82" s="17"/>
      <c r="AK82" s="17"/>
      <c r="AL82" s="17"/>
      <c r="AM82" s="17"/>
      <c r="AN82" s="17"/>
      <c r="AO82" s="19"/>
    </row>
    <row r="83" spans="1:41" ht="12.75">
      <c r="A83" s="49" t="s">
        <v>39</v>
      </c>
      <c r="B83" s="28" t="s">
        <v>17</v>
      </c>
      <c r="C83" s="62"/>
      <c r="D83" s="63"/>
      <c r="E83" s="30" t="s">
        <v>19</v>
      </c>
      <c r="F83" s="62"/>
      <c r="G83" s="63"/>
      <c r="H83" s="30" t="s">
        <v>20</v>
      </c>
      <c r="I83" s="62"/>
      <c r="J83" s="63"/>
      <c r="K83" s="30" t="s">
        <v>21</v>
      </c>
      <c r="L83" s="62"/>
      <c r="M83" s="63"/>
      <c r="N83" s="30" t="s">
        <v>22</v>
      </c>
      <c r="O83" s="62"/>
      <c r="P83" s="63"/>
      <c r="Q83" s="30" t="s">
        <v>23</v>
      </c>
      <c r="R83" s="62"/>
      <c r="S83" s="63"/>
      <c r="T83" s="30" t="s">
        <v>24</v>
      </c>
      <c r="U83" s="62"/>
      <c r="V83" s="63"/>
      <c r="W83" s="30" t="s">
        <v>25</v>
      </c>
      <c r="X83" s="62"/>
      <c r="Y83" s="63"/>
      <c r="Z83" s="30" t="s">
        <v>26</v>
      </c>
      <c r="AA83" s="62"/>
      <c r="AB83" s="63"/>
      <c r="AC83" s="29" t="s">
        <v>27</v>
      </c>
      <c r="AD83" s="62"/>
      <c r="AE83" s="63"/>
      <c r="AF83" s="6"/>
      <c r="AG83" s="49" t="s">
        <v>39</v>
      </c>
      <c r="AH83" s="9" t="s">
        <v>7</v>
      </c>
      <c r="AI83" s="9" t="s">
        <v>8</v>
      </c>
      <c r="AJ83" s="9" t="s">
        <v>9</v>
      </c>
      <c r="AK83" s="9" t="s">
        <v>10</v>
      </c>
      <c r="AL83" s="9" t="s">
        <v>11</v>
      </c>
      <c r="AM83" s="9" t="s">
        <v>12</v>
      </c>
      <c r="AN83" s="9" t="s">
        <v>15</v>
      </c>
      <c r="AO83" s="43" t="s">
        <v>13</v>
      </c>
    </row>
    <row r="84" spans="1:41" ht="13.5" thickBot="1">
      <c r="A84" s="49" t="s">
        <v>0</v>
      </c>
      <c r="B84" s="9" t="s">
        <v>1</v>
      </c>
      <c r="C84" s="9" t="s">
        <v>16</v>
      </c>
      <c r="D84" s="9" t="s">
        <v>18</v>
      </c>
      <c r="E84" s="38" t="s">
        <v>1</v>
      </c>
      <c r="F84" s="9" t="s">
        <v>16</v>
      </c>
      <c r="G84" s="9" t="s">
        <v>18</v>
      </c>
      <c r="H84" s="38" t="s">
        <v>1</v>
      </c>
      <c r="I84" s="9" t="s">
        <v>16</v>
      </c>
      <c r="J84" s="9" t="s">
        <v>18</v>
      </c>
      <c r="K84" s="38" t="s">
        <v>1</v>
      </c>
      <c r="L84" s="9" t="s">
        <v>16</v>
      </c>
      <c r="M84" s="9" t="s">
        <v>18</v>
      </c>
      <c r="N84" s="38" t="s">
        <v>1</v>
      </c>
      <c r="O84" s="9" t="s">
        <v>16</v>
      </c>
      <c r="P84" s="9" t="s">
        <v>18</v>
      </c>
      <c r="Q84" s="38" t="s">
        <v>1</v>
      </c>
      <c r="R84" s="9" t="s">
        <v>16</v>
      </c>
      <c r="S84" s="9" t="s">
        <v>18</v>
      </c>
      <c r="T84" s="38" t="s">
        <v>1</v>
      </c>
      <c r="U84" s="9" t="s">
        <v>16</v>
      </c>
      <c r="V84" s="9" t="s">
        <v>18</v>
      </c>
      <c r="W84" s="38" t="s">
        <v>1</v>
      </c>
      <c r="X84" s="9" t="s">
        <v>16</v>
      </c>
      <c r="Y84" s="9" t="s">
        <v>18</v>
      </c>
      <c r="Z84" s="38" t="s">
        <v>1</v>
      </c>
      <c r="AA84" s="9" t="s">
        <v>16</v>
      </c>
      <c r="AB84" s="9" t="s">
        <v>18</v>
      </c>
      <c r="AC84" s="38" t="s">
        <v>1</v>
      </c>
      <c r="AD84" s="9" t="s">
        <v>16</v>
      </c>
      <c r="AE84" s="39" t="s">
        <v>18</v>
      </c>
      <c r="AF84" s="9"/>
      <c r="AG84" s="49" t="s">
        <v>0</v>
      </c>
      <c r="AH84" s="9"/>
      <c r="AI84" s="9"/>
      <c r="AJ84" s="9"/>
      <c r="AK84" s="9"/>
      <c r="AL84" s="9"/>
      <c r="AM84" s="9"/>
      <c r="AN84" s="9"/>
      <c r="AO84" s="43"/>
    </row>
    <row r="85" spans="1:41" ht="12.75">
      <c r="A85" s="60" t="s">
        <v>89</v>
      </c>
      <c r="B85" s="40">
        <v>154</v>
      </c>
      <c r="C85" s="41">
        <f>B86</f>
        <v>166</v>
      </c>
      <c r="D85" s="41" t="str">
        <f>IF((COUNTBLANK(B85:B85)=1),"ncr",IF(B85&gt;B86,"W",IF(B85=B86,"D","L")))</f>
        <v>L</v>
      </c>
      <c r="E85" s="40">
        <v>154</v>
      </c>
      <c r="F85" s="41">
        <f>E87</f>
        <v>170</v>
      </c>
      <c r="G85" s="41" t="str">
        <f>IF((COUNTBLANK(E85:E85)=1),"ncr",IF(E85&gt;E87,"W",IF(E85=E87,"D","L")))</f>
        <v>L</v>
      </c>
      <c r="H85" s="40">
        <v>154</v>
      </c>
      <c r="I85" s="41"/>
      <c r="J85" s="41" t="str">
        <f>IF((COUNTBLANK(H85:H85)=1),"ncr",IF(H85&gt;H88,"W",IF(H85=H88,"D","L")))</f>
        <v>L</v>
      </c>
      <c r="K85" s="40">
        <v>170</v>
      </c>
      <c r="L85" s="41">
        <f>K89</f>
        <v>167</v>
      </c>
      <c r="M85" s="41" t="str">
        <f>IF((COUNTBLANK(K85:K85)=1),"ncr",IF(K85&gt;K89,"W",IF(K85=K89,"D","L")))</f>
        <v>W</v>
      </c>
      <c r="N85" s="40"/>
      <c r="O85" s="41">
        <f>N90</f>
        <v>0</v>
      </c>
      <c r="P85" s="41" t="str">
        <f>IF((COUNTBLANK(N85:N85)=1),"ncr",IF(N85&gt;N90,"W",IF(N85=N90,"D","L")))</f>
        <v>ncr</v>
      </c>
      <c r="Q85" s="40"/>
      <c r="R85" s="41">
        <f>Q86</f>
        <v>0</v>
      </c>
      <c r="S85" s="41" t="str">
        <f>IF((COUNTBLANK(Q85:Q85)=1),"ncr",IF(Q85&gt;Q86,"W",IF(Q85=Q86,"D","L")))</f>
        <v>ncr</v>
      </c>
      <c r="T85" s="40"/>
      <c r="U85" s="41">
        <f>T87</f>
        <v>0</v>
      </c>
      <c r="V85" s="41" t="str">
        <f>IF((COUNTBLANK(T85:T85)=1),"ncr",IF(T85&gt;T87,"W",IF(T85=T87,"D","L")))</f>
        <v>ncr</v>
      </c>
      <c r="W85" s="40"/>
      <c r="X85" s="41">
        <f>W88</f>
        <v>0</v>
      </c>
      <c r="Y85" s="41" t="str">
        <f>IF((COUNTBLANK(W85:W85)=1),"ncr",IF(W85&gt;W88,"W",IF(W85=W88,"D","L")))</f>
        <v>ncr</v>
      </c>
      <c r="Z85" s="40"/>
      <c r="AA85" s="41">
        <f>Z89</f>
        <v>0</v>
      </c>
      <c r="AB85" s="41" t="str">
        <f>IF((COUNTBLANK(Z85:Z85)=1),"ncr",IF(Z85&gt;Z89,"W",IF(Z85=Z89,"D","L")))</f>
        <v>ncr</v>
      </c>
      <c r="AC85" s="40"/>
      <c r="AD85" s="41">
        <f>AC90</f>
        <v>0</v>
      </c>
      <c r="AE85" s="42" t="str">
        <f>IF((COUNTBLANK(AC85:AC85)=1),"ncr",IF(AC85&gt;AC90,"W",IF(AC85=AC90,"D","L")))</f>
        <v>ncr</v>
      </c>
      <c r="AG85" s="58" t="str">
        <f aca="true" t="shared" si="56" ref="AG85:AG90">+A85</f>
        <v>P Furguson </v>
      </c>
      <c r="AH85" s="41">
        <f aca="true" t="shared" si="57" ref="AH85:AH90">10-COUNTBLANK(B85:AE85)</f>
        <v>3</v>
      </c>
      <c r="AI85" s="41">
        <f aca="true" t="shared" si="58" ref="AI85:AI90">COUNTIF(A85:AE85,"W")</f>
        <v>1</v>
      </c>
      <c r="AJ85" s="41">
        <f aca="true" t="shared" si="59" ref="AJ85:AJ90">COUNTIF(B85:AE85,"D")</f>
        <v>0</v>
      </c>
      <c r="AK85" s="41">
        <f aca="true" t="shared" si="60" ref="AK85:AK90">COUNTIF(A85:AE85,"L")</f>
        <v>3</v>
      </c>
      <c r="AL85" s="41">
        <f aca="true" t="shared" si="61" ref="AL85:AL90">AI85*2+AJ85</f>
        <v>2</v>
      </c>
      <c r="AM85" s="41">
        <f aca="true" t="shared" si="62" ref="AM85:AM90">SUM(B85,E85,H85,K85,N85,Q85,T85,W85,Z85,AC85)</f>
        <v>632</v>
      </c>
      <c r="AN85" s="44"/>
      <c r="AO85" s="45"/>
    </row>
    <row r="86" spans="1:41" ht="12.75">
      <c r="A86" s="60" t="s">
        <v>90</v>
      </c>
      <c r="B86" s="10">
        <v>166</v>
      </c>
      <c r="C86" s="11">
        <f>B85</f>
        <v>154</v>
      </c>
      <c r="D86" s="11" t="str">
        <f>IF((COUNTBLANK(B86:B86)=1),"ncr",IF(B86&gt;B85,"W",IF(B86=B85,"D","L")))</f>
        <v>W</v>
      </c>
      <c r="E86" s="10">
        <v>156</v>
      </c>
      <c r="F86" s="11">
        <f>E89</f>
        <v>161</v>
      </c>
      <c r="G86" s="11" t="str">
        <f>IF((COUNTBLANK(E86:E86)=1),"ncr",IF(E86&gt;E89,"W",IF(E86=E89,"D","L")))</f>
        <v>L</v>
      </c>
      <c r="H86" s="10">
        <v>163</v>
      </c>
      <c r="I86" s="11">
        <f>H87</f>
        <v>174</v>
      </c>
      <c r="J86" s="11" t="str">
        <f>IF((COUNTBLANK(H86:H86)=1),"ncr",IF(H86&gt;H87,"W",IF(H86=H87,"D","L")))</f>
        <v>L</v>
      </c>
      <c r="K86" s="10">
        <v>156</v>
      </c>
      <c r="L86" s="11">
        <f>K90</f>
        <v>163</v>
      </c>
      <c r="M86" s="11" t="str">
        <f>IF((COUNTBLANK(K86:K86)=1),"ncr",IF(K86&gt;K90,"W",IF(K86=K90,"D","L")))</f>
        <v>L</v>
      </c>
      <c r="N86" s="10"/>
      <c r="O86" s="11">
        <f>N88</f>
        <v>0</v>
      </c>
      <c r="P86" s="11" t="str">
        <f>IF((COUNTBLANK(N86:N86)=1),"ncr",IF(N86&gt;N88,"W",IF(N86=N88,"D","L")))</f>
        <v>ncr</v>
      </c>
      <c r="Q86" s="10"/>
      <c r="R86" s="11">
        <f>Q85</f>
        <v>0</v>
      </c>
      <c r="S86" s="11" t="str">
        <f>IF((COUNTBLANK(Q86:Q86)=1),"ncr",IF(Q86&gt;Q85,"W",IF(Q86=Q85,"D","L")))</f>
        <v>ncr</v>
      </c>
      <c r="T86" s="10"/>
      <c r="U86" s="11">
        <f>T89</f>
        <v>0</v>
      </c>
      <c r="V86" s="11" t="str">
        <f>IF((COUNTBLANK(T86:T86)=1),"ncr",IF(T86&gt;T89,"W",IF(T86=T89,"D","L")))</f>
        <v>ncr</v>
      </c>
      <c r="W86" s="10"/>
      <c r="X86" s="11">
        <f>W87</f>
        <v>0</v>
      </c>
      <c r="Y86" s="11" t="str">
        <f>IF((COUNTBLANK(W86:W86)=1),"ncr",IF(W86&gt;W87,"W",IF(W86=W87,"D","L")))</f>
        <v>ncr</v>
      </c>
      <c r="Z86" s="10"/>
      <c r="AA86" s="11">
        <f>Z90</f>
        <v>0</v>
      </c>
      <c r="AB86" s="11" t="str">
        <f>IF((COUNTBLANK(Z86:Z86)=1),"ncr",IF(Z86&gt;Z90,"W",IF(Z86=Z90,"D","L")))</f>
        <v>ncr</v>
      </c>
      <c r="AC86" s="10"/>
      <c r="AD86" s="11">
        <f>AC88</f>
        <v>0</v>
      </c>
      <c r="AE86" s="12" t="str">
        <f>IF((COUNTBLANK(AC86:AC86)=1),"ncr",IF(AC86&gt;AC88,"W",IF(AC86=AC88,"D","L")))</f>
        <v>ncr</v>
      </c>
      <c r="AG86" s="47" t="str">
        <f t="shared" si="56"/>
        <v>R Marritt</v>
      </c>
      <c r="AH86" s="11">
        <f t="shared" si="57"/>
        <v>4</v>
      </c>
      <c r="AI86" s="11">
        <f t="shared" si="58"/>
        <v>1</v>
      </c>
      <c r="AJ86" s="11">
        <f t="shared" si="59"/>
        <v>0</v>
      </c>
      <c r="AK86" s="11">
        <f t="shared" si="60"/>
        <v>3</v>
      </c>
      <c r="AL86" s="11">
        <f t="shared" si="61"/>
        <v>2</v>
      </c>
      <c r="AM86" s="11">
        <f t="shared" si="62"/>
        <v>641</v>
      </c>
      <c r="AN86" s="32"/>
      <c r="AO86" s="21"/>
    </row>
    <row r="87" spans="1:41" ht="12.75">
      <c r="A87" s="60" t="s">
        <v>91</v>
      </c>
      <c r="B87" s="10">
        <v>169</v>
      </c>
      <c r="C87" s="11">
        <f>B90</f>
        <v>166</v>
      </c>
      <c r="D87" s="11" t="str">
        <f>IF((COUNTBLANK(B87:B87)=1),"ncr",IF(B87&gt;B90,"W",IF(B87=B90,"D","L")))</f>
        <v>W</v>
      </c>
      <c r="E87" s="10">
        <v>170</v>
      </c>
      <c r="F87" s="11">
        <f>E85</f>
        <v>154</v>
      </c>
      <c r="G87" s="11" t="str">
        <f>IF((COUNTBLANK(E87:E87)=1),"ncr",IF(E87&gt;E85,"W",IF(E87=E85,"D","L")))</f>
        <v>W</v>
      </c>
      <c r="H87" s="10">
        <v>174</v>
      </c>
      <c r="I87" s="11">
        <f>H86</f>
        <v>163</v>
      </c>
      <c r="J87" s="11" t="str">
        <f>IF((COUNTBLANK(H87:H87)=1),"ncr",IF(H87&gt;H86,"W",IF(H87=H86,"D","L")))</f>
        <v>W</v>
      </c>
      <c r="K87" s="10">
        <v>170</v>
      </c>
      <c r="L87" s="11">
        <f>K88</f>
        <v>171</v>
      </c>
      <c r="M87" s="11" t="str">
        <f>IF((COUNTBLANK(K87:K87)=1),"ncr",IF(K87&gt;K88,"W",IF(K87=K88,"D","L")))</f>
        <v>L</v>
      </c>
      <c r="N87" s="10"/>
      <c r="O87" s="11">
        <f>N89</f>
        <v>0</v>
      </c>
      <c r="P87" s="11" t="str">
        <f>IF((COUNTBLANK(N87:N87)=1),"ncr",IF(N87&gt;N89,"W",IF(N87=N89,"D","L")))</f>
        <v>ncr</v>
      </c>
      <c r="Q87" s="10"/>
      <c r="R87" s="11">
        <f>Q90</f>
        <v>0</v>
      </c>
      <c r="S87" s="11" t="str">
        <f>IF((COUNTBLANK(Q87:Q87)=1),"ncr",IF(Q87&gt;Q90,"W",IF(Q87=Q90,"D","L")))</f>
        <v>ncr</v>
      </c>
      <c r="T87" s="10"/>
      <c r="U87" s="11">
        <f>T85</f>
        <v>0</v>
      </c>
      <c r="V87" s="11" t="str">
        <f>IF((COUNTBLANK(T87:T87)=1),"ncr",IF(T87&gt;T85,"W",IF(T87=T85,"D","L")))</f>
        <v>ncr</v>
      </c>
      <c r="W87" s="10"/>
      <c r="X87" s="11">
        <f>W86</f>
        <v>0</v>
      </c>
      <c r="Y87" s="11" t="str">
        <f>IF((COUNTBLANK(W87:W87)=1),"ncr",IF(W87&gt;W86,"W",IF(W87=W86,"D","L")))</f>
        <v>ncr</v>
      </c>
      <c r="Z87" s="10"/>
      <c r="AA87" s="11">
        <f>Z88</f>
        <v>0</v>
      </c>
      <c r="AB87" s="11" t="str">
        <f>IF((COUNTBLANK(Z87:Z87)=1),"ncr",IF(Z87&gt;Z88,"W",IF(Z87=Z88,"D","L")))</f>
        <v>ncr</v>
      </c>
      <c r="AC87" s="10"/>
      <c r="AD87" s="11">
        <f>AC89</f>
        <v>0</v>
      </c>
      <c r="AE87" s="12" t="str">
        <f>IF((COUNTBLANK(AC87:AC87)=1),"ncr",IF(AC87&gt;AC89,"W",IF(AC87=AC89,"D","L")))</f>
        <v>ncr</v>
      </c>
      <c r="AG87" s="47" t="str">
        <f t="shared" si="56"/>
        <v>C Plag</v>
      </c>
      <c r="AH87" s="11">
        <f t="shared" si="57"/>
        <v>4</v>
      </c>
      <c r="AI87" s="11">
        <f t="shared" si="58"/>
        <v>3</v>
      </c>
      <c r="AJ87" s="11">
        <f t="shared" si="59"/>
        <v>0</v>
      </c>
      <c r="AK87" s="11">
        <f t="shared" si="60"/>
        <v>1</v>
      </c>
      <c r="AL87" s="11">
        <f t="shared" si="61"/>
        <v>6</v>
      </c>
      <c r="AM87" s="11">
        <f t="shared" si="62"/>
        <v>683</v>
      </c>
      <c r="AN87" s="32"/>
      <c r="AO87" s="13"/>
    </row>
    <row r="88" spans="1:41" ht="12.75">
      <c r="A88" s="60" t="s">
        <v>92</v>
      </c>
      <c r="B88" s="10">
        <v>155</v>
      </c>
      <c r="C88" s="11">
        <f>B89</f>
        <v>155</v>
      </c>
      <c r="D88" s="11" t="str">
        <f>IF((COUNTBLANK(B88:B88)=1),"ncr",IF(B88&gt;B89,"W",IF(B88=B89,"D","L")))</f>
        <v>D</v>
      </c>
      <c r="E88" s="10">
        <v>168</v>
      </c>
      <c r="F88" s="11">
        <f>E90</f>
        <v>169</v>
      </c>
      <c r="G88" s="11" t="str">
        <f>IF((COUNTBLANK(E88:E88)=1),"ncr",IF(E88&gt;E90,"W",IF(E88=E90,"D","L")))</f>
        <v>L</v>
      </c>
      <c r="H88" s="10">
        <v>175</v>
      </c>
      <c r="I88" s="11">
        <f>H85</f>
        <v>154</v>
      </c>
      <c r="J88" s="11" t="str">
        <f>IF((COUNTBLANK(H88:H88)=1),"ncr",IF(H88&gt;H85,"W",IF(H88=H85,"D","L")))</f>
        <v>W</v>
      </c>
      <c r="K88" s="10">
        <v>171</v>
      </c>
      <c r="L88" s="11">
        <f>K87</f>
        <v>170</v>
      </c>
      <c r="M88" s="11" t="str">
        <f>IF((COUNTBLANK(K88:K88)=1),"ncr",IF(K88&gt;K87,"W",IF(K88=K87,"D","L")))</f>
        <v>W</v>
      </c>
      <c r="N88" s="10"/>
      <c r="O88" s="11">
        <f>N86</f>
        <v>0</v>
      </c>
      <c r="P88" s="11" t="str">
        <f>IF((COUNTBLANK(N88:N88)=1),"ncr",IF(N88&gt;N86,"W",IF(N88=N86,"D","L")))</f>
        <v>ncr</v>
      </c>
      <c r="Q88" s="10"/>
      <c r="R88" s="11">
        <f>Q89</f>
        <v>0</v>
      </c>
      <c r="S88" s="11" t="str">
        <f>IF((COUNTBLANK(Q88:Q88)=1),"ncr",IF(Q88&gt;Q89,"W",IF(Q88=Q89,"D","L")))</f>
        <v>ncr</v>
      </c>
      <c r="T88" s="10"/>
      <c r="U88" s="11">
        <f>T90</f>
        <v>0</v>
      </c>
      <c r="V88" s="11" t="str">
        <f>IF((COUNTBLANK(T88:T88)=1),"ncr",IF(T88&gt;T90,"W",IF(T88=T90,"D","L")))</f>
        <v>ncr</v>
      </c>
      <c r="W88" s="10"/>
      <c r="X88" s="11">
        <f>W85</f>
        <v>0</v>
      </c>
      <c r="Y88" s="11" t="str">
        <f>IF((COUNTBLANK(W88:W88)=1),"ncr",IF(W88&gt;W85,"W",IF(W88=W85,"D","L")))</f>
        <v>ncr</v>
      </c>
      <c r="Z88" s="10"/>
      <c r="AA88" s="11">
        <f>Z87</f>
        <v>0</v>
      </c>
      <c r="AB88" s="11" t="str">
        <f>IF((COUNTBLANK(Z88:Z88)=1),"ncr",IF(Z88&gt;Z87,"W",IF(Z88=Z87,"D","L")))</f>
        <v>ncr</v>
      </c>
      <c r="AC88" s="10"/>
      <c r="AD88" s="11">
        <f>AC86</f>
        <v>0</v>
      </c>
      <c r="AE88" s="12" t="str">
        <f>IF((COUNTBLANK(AC88:AC88)=1),"ncr",IF(AC88&gt;AC86,"W",IF(AC88=AC86,"D","L")))</f>
        <v>ncr</v>
      </c>
      <c r="AG88" s="47" t="str">
        <f t="shared" si="56"/>
        <v>I Burton</v>
      </c>
      <c r="AH88" s="11">
        <f t="shared" si="57"/>
        <v>4</v>
      </c>
      <c r="AI88" s="11">
        <f t="shared" si="58"/>
        <v>2</v>
      </c>
      <c r="AJ88" s="11">
        <f t="shared" si="59"/>
        <v>1</v>
      </c>
      <c r="AK88" s="11">
        <f t="shared" si="60"/>
        <v>1</v>
      </c>
      <c r="AL88" s="11">
        <f t="shared" si="61"/>
        <v>5</v>
      </c>
      <c r="AM88" s="11">
        <f t="shared" si="62"/>
        <v>669</v>
      </c>
      <c r="AN88" s="32"/>
      <c r="AO88" s="21"/>
    </row>
    <row r="89" spans="1:41" ht="12.75">
      <c r="A89" s="60" t="s">
        <v>93</v>
      </c>
      <c r="B89" s="10">
        <v>155</v>
      </c>
      <c r="C89" s="11">
        <f>B88</f>
        <v>155</v>
      </c>
      <c r="D89" s="11" t="str">
        <f>IF((COUNTBLANK(B89:B89)=1),"ncr",IF(B89&gt;B88,"W",IF(B89=B88,"D","L")))</f>
        <v>D</v>
      </c>
      <c r="E89" s="10">
        <v>161</v>
      </c>
      <c r="F89" s="11">
        <f>E86</f>
        <v>156</v>
      </c>
      <c r="G89" s="11" t="str">
        <f>IF((COUNTBLANK(E89:E89)=1),"ncr",IF(E89&gt;E86,"W",IF(E89=E86,"D","L")))</f>
        <v>W</v>
      </c>
      <c r="H89" s="10">
        <v>161</v>
      </c>
      <c r="I89" s="11">
        <f>H90</f>
        <v>163</v>
      </c>
      <c r="J89" s="11" t="str">
        <f>IF((COUNTBLANK(H89:H89)=1),"ncr",IF(H89&gt;H90,"W",IF(H89=H90,"D","L")))</f>
        <v>L</v>
      </c>
      <c r="K89" s="10">
        <v>167</v>
      </c>
      <c r="L89" s="11">
        <f>K85</f>
        <v>170</v>
      </c>
      <c r="M89" s="11" t="str">
        <f>IF((COUNTBLANK(K89:K89)=1),"ncr",IF(K89&gt;K85,"W",IF(K89=K85,"D","L")))</f>
        <v>L</v>
      </c>
      <c r="N89" s="10"/>
      <c r="O89" s="11">
        <f>N87</f>
        <v>0</v>
      </c>
      <c r="P89" s="11" t="str">
        <f>IF((COUNTBLANK(N89:N89)=1),"ncr",IF(N89&gt;N87,"W",IF(N89=N87,"D","L")))</f>
        <v>ncr</v>
      </c>
      <c r="Q89" s="10"/>
      <c r="R89" s="11">
        <f>Q88</f>
        <v>0</v>
      </c>
      <c r="S89" s="11" t="str">
        <f>IF((COUNTBLANK(Q89:Q89)=1),"ncr",IF(Q89&gt;Q88,"W",IF(Q89=Q88,"D","L")))</f>
        <v>ncr</v>
      </c>
      <c r="T89" s="10"/>
      <c r="U89" s="11">
        <f>T86</f>
        <v>0</v>
      </c>
      <c r="V89" s="11" t="str">
        <f>IF((COUNTBLANK(T89:T89)=1),"ncr",IF(T89&gt;T86,"W",IF(T89=T86,"D","L")))</f>
        <v>ncr</v>
      </c>
      <c r="W89" s="10"/>
      <c r="X89" s="11">
        <f>W90</f>
        <v>0</v>
      </c>
      <c r="Y89" s="11" t="str">
        <f>IF((COUNTBLANK(W89:W89)=1),"ncr",IF(W89&gt;W90,"W",IF(W89=W90,"D","L")))</f>
        <v>ncr</v>
      </c>
      <c r="Z89" s="10"/>
      <c r="AA89" s="11">
        <f>Z85</f>
        <v>0</v>
      </c>
      <c r="AB89" s="11" t="str">
        <f>IF((COUNTBLANK(Z89:Z89)=1),"ncr",IF(Z89&gt;Z85,"W",IF(Z89=Z85,"D","L")))</f>
        <v>ncr</v>
      </c>
      <c r="AC89" s="10"/>
      <c r="AD89" s="11">
        <f>AC87</f>
        <v>0</v>
      </c>
      <c r="AE89" s="12" t="str">
        <f>IF((COUNTBLANK(AC89:AC89)=1),"ncr",IF(AC89&gt;AC87,"W",IF(AC89=AC87,"D","L")))</f>
        <v>ncr</v>
      </c>
      <c r="AG89" s="47" t="str">
        <f t="shared" si="56"/>
        <v>A South</v>
      </c>
      <c r="AH89" s="11">
        <f t="shared" si="57"/>
        <v>4</v>
      </c>
      <c r="AI89" s="11">
        <f t="shared" si="58"/>
        <v>1</v>
      </c>
      <c r="AJ89" s="11">
        <f t="shared" si="59"/>
        <v>1</v>
      </c>
      <c r="AK89" s="11">
        <f t="shared" si="60"/>
        <v>2</v>
      </c>
      <c r="AL89" s="11">
        <f t="shared" si="61"/>
        <v>3</v>
      </c>
      <c r="AM89" s="11">
        <f t="shared" si="62"/>
        <v>644</v>
      </c>
      <c r="AN89" s="32"/>
      <c r="AO89" s="21"/>
    </row>
    <row r="90" spans="1:41" ht="12.75">
      <c r="A90" s="60" t="s">
        <v>94</v>
      </c>
      <c r="B90" s="10">
        <v>166</v>
      </c>
      <c r="C90" s="11">
        <f>B87</f>
        <v>169</v>
      </c>
      <c r="D90" s="11" t="str">
        <f>IF((COUNTBLANK(B90:B90)=1),"ncr",IF(B90&gt;B87,"W",IF(B90=B87,"D","L")))</f>
        <v>L</v>
      </c>
      <c r="E90" s="10">
        <v>169</v>
      </c>
      <c r="F90" s="11">
        <f>E88</f>
        <v>168</v>
      </c>
      <c r="G90" s="11" t="str">
        <f>IF((COUNTBLANK(E90:E90)=1),"ncr",IF(E90&gt;E88,"W",IF(E90=E88,"D","L")))</f>
        <v>W</v>
      </c>
      <c r="H90" s="10">
        <v>163</v>
      </c>
      <c r="I90" s="11">
        <f>H89</f>
        <v>161</v>
      </c>
      <c r="J90" s="11" t="str">
        <f>IF((COUNTBLANK(H90:H90)=1),"ncr",IF(H90&gt;H89,"W",IF(H90=H181,"D","L")))</f>
        <v>W</v>
      </c>
      <c r="K90" s="10">
        <v>163</v>
      </c>
      <c r="L90" s="11">
        <f>K86</f>
        <v>156</v>
      </c>
      <c r="M90" s="11" t="str">
        <f>IF((COUNTBLANK(K90:K90)=1),"ncr",IF(K90&gt;K86,"W",IF(K90=K86,"D","L")))</f>
        <v>W</v>
      </c>
      <c r="N90" s="10"/>
      <c r="O90" s="11">
        <f>N85</f>
        <v>0</v>
      </c>
      <c r="P90" s="11" t="str">
        <f>IF((COUNTBLANK(N90:N90)=1),"ncr",IF(N90&gt;N85,"W",IF(N90=N85,"D","L")))</f>
        <v>ncr</v>
      </c>
      <c r="Q90" s="10"/>
      <c r="R90" s="11">
        <f>Q87</f>
        <v>0</v>
      </c>
      <c r="S90" s="11" t="str">
        <f>IF((COUNTBLANK(Q90:Q90)=1),"ncr",IF(Q90&gt;Q87,"W",IF(Q90=Q87,"D","L")))</f>
        <v>ncr</v>
      </c>
      <c r="T90" s="10"/>
      <c r="U90" s="11">
        <f>T88</f>
        <v>0</v>
      </c>
      <c r="V90" s="11" t="str">
        <f>IF((COUNTBLANK(T90:T90)=1),"ncr",IF(T90&gt;T88,"W",IF(T90=T88,"D","L")))</f>
        <v>ncr</v>
      </c>
      <c r="W90" s="10"/>
      <c r="X90" s="11">
        <f>W89</f>
        <v>0</v>
      </c>
      <c r="Y90" s="11" t="str">
        <f>IF((COUNTBLANK(W90:W90)=1),"ncr",IF(W90&gt;W89,"W",IF(W90=W181,"D","L")))</f>
        <v>ncr</v>
      </c>
      <c r="Z90" s="10"/>
      <c r="AA90" s="11">
        <f>Z86</f>
        <v>0</v>
      </c>
      <c r="AB90" s="11" t="str">
        <f>IF((COUNTBLANK(Z90:Z90)=1),"ncr",IF(Z90&gt;Z86,"W",IF(Z90=Z86,"D","L")))</f>
        <v>ncr</v>
      </c>
      <c r="AC90" s="10"/>
      <c r="AD90" s="11">
        <f>AC85</f>
        <v>0</v>
      </c>
      <c r="AE90" s="12" t="str">
        <f>IF((COUNTBLANK(AC90:AC90)=1),"ncr",IF(AC90&gt;AC85,"W",IF(AC90=AC85,"D","L")))</f>
        <v>ncr</v>
      </c>
      <c r="AG90" s="47" t="str">
        <f t="shared" si="56"/>
        <v>J Hays</v>
      </c>
      <c r="AH90" s="11">
        <f t="shared" si="57"/>
        <v>4</v>
      </c>
      <c r="AI90" s="11">
        <f t="shared" si="58"/>
        <v>3</v>
      </c>
      <c r="AJ90" s="11">
        <f t="shared" si="59"/>
        <v>0</v>
      </c>
      <c r="AK90" s="11">
        <f t="shared" si="60"/>
        <v>1</v>
      </c>
      <c r="AL90" s="11">
        <f t="shared" si="61"/>
        <v>6</v>
      </c>
      <c r="AM90" s="11">
        <f t="shared" si="62"/>
        <v>661</v>
      </c>
      <c r="AN90" s="32"/>
      <c r="AO90" s="21"/>
    </row>
    <row r="91" spans="1:41" ht="12.75">
      <c r="A91" s="47"/>
      <c r="B91" s="10"/>
      <c r="C91" s="11"/>
      <c r="D91" s="11"/>
      <c r="E91" s="10"/>
      <c r="F91" s="11"/>
      <c r="G91" s="11"/>
      <c r="H91" s="10"/>
      <c r="I91" s="11"/>
      <c r="J91" s="11"/>
      <c r="K91" s="10"/>
      <c r="L91" s="11"/>
      <c r="M91" s="11"/>
      <c r="N91" s="10"/>
      <c r="O91" s="11"/>
      <c r="P91" s="11"/>
      <c r="Q91" s="10"/>
      <c r="R91" s="11"/>
      <c r="S91" s="11"/>
      <c r="T91" s="10"/>
      <c r="U91" s="11"/>
      <c r="V91" s="11"/>
      <c r="W91" s="10"/>
      <c r="X91" s="11"/>
      <c r="Y91" s="11"/>
      <c r="Z91" s="10"/>
      <c r="AA91" s="11"/>
      <c r="AB91" s="11"/>
      <c r="AC91" s="10"/>
      <c r="AD91" s="11"/>
      <c r="AE91" s="12"/>
      <c r="AG91" s="47"/>
      <c r="AH91" s="11"/>
      <c r="AI91" s="11"/>
      <c r="AJ91" s="11"/>
      <c r="AK91" s="11"/>
      <c r="AL91" s="11"/>
      <c r="AM91" s="11"/>
      <c r="AN91" s="11"/>
      <c r="AO91" s="21"/>
    </row>
    <row r="92" spans="1:41" ht="13.5" thickBot="1">
      <c r="A92" s="48"/>
      <c r="B92" s="16"/>
      <c r="C92" s="17"/>
      <c r="D92" s="17"/>
      <c r="E92" s="16"/>
      <c r="F92" s="17"/>
      <c r="G92" s="17"/>
      <c r="H92" s="16"/>
      <c r="I92" s="17"/>
      <c r="J92" s="17"/>
      <c r="K92" s="16"/>
      <c r="L92" s="17"/>
      <c r="M92" s="17"/>
      <c r="N92" s="16"/>
      <c r="O92" s="17"/>
      <c r="P92" s="17"/>
      <c r="Q92" s="16"/>
      <c r="R92" s="17"/>
      <c r="S92" s="17"/>
      <c r="T92" s="16"/>
      <c r="U92" s="17"/>
      <c r="V92" s="17"/>
      <c r="W92" s="16"/>
      <c r="X92" s="17"/>
      <c r="Y92" s="17"/>
      <c r="Z92" s="16"/>
      <c r="AA92" s="17"/>
      <c r="AB92" s="17"/>
      <c r="AC92" s="16"/>
      <c r="AD92" s="17"/>
      <c r="AE92" s="18"/>
      <c r="AG92" s="48"/>
      <c r="AH92" s="17"/>
      <c r="AI92" s="17"/>
      <c r="AJ92" s="17"/>
      <c r="AK92" s="17"/>
      <c r="AL92" s="17"/>
      <c r="AM92" s="17"/>
      <c r="AN92" s="17"/>
      <c r="AO92" s="19"/>
    </row>
    <row r="93" spans="1:41" ht="12.75">
      <c r="A93" s="49" t="s">
        <v>40</v>
      </c>
      <c r="B93" s="28" t="s">
        <v>17</v>
      </c>
      <c r="C93" s="62"/>
      <c r="D93" s="63"/>
      <c r="E93" s="30" t="s">
        <v>19</v>
      </c>
      <c r="F93" s="62"/>
      <c r="G93" s="63"/>
      <c r="H93" s="30" t="s">
        <v>20</v>
      </c>
      <c r="I93" s="62"/>
      <c r="J93" s="63"/>
      <c r="K93" s="30" t="s">
        <v>21</v>
      </c>
      <c r="L93" s="62"/>
      <c r="M93" s="63"/>
      <c r="N93" s="30" t="s">
        <v>22</v>
      </c>
      <c r="O93" s="62"/>
      <c r="P93" s="63"/>
      <c r="Q93" s="30" t="s">
        <v>23</v>
      </c>
      <c r="R93" s="62"/>
      <c r="S93" s="63"/>
      <c r="T93" s="30" t="s">
        <v>24</v>
      </c>
      <c r="U93" s="62"/>
      <c r="V93" s="63"/>
      <c r="W93" s="30" t="s">
        <v>25</v>
      </c>
      <c r="X93" s="62"/>
      <c r="Y93" s="63"/>
      <c r="Z93" s="30" t="s">
        <v>26</v>
      </c>
      <c r="AA93" s="62"/>
      <c r="AB93" s="63"/>
      <c r="AC93" s="29" t="s">
        <v>27</v>
      </c>
      <c r="AD93" s="62"/>
      <c r="AE93" s="63"/>
      <c r="AF93" s="6"/>
      <c r="AG93" s="49" t="s">
        <v>40</v>
      </c>
      <c r="AH93" s="9" t="s">
        <v>7</v>
      </c>
      <c r="AI93" s="9" t="s">
        <v>8</v>
      </c>
      <c r="AJ93" s="9" t="s">
        <v>9</v>
      </c>
      <c r="AK93" s="9" t="s">
        <v>10</v>
      </c>
      <c r="AL93" s="9" t="s">
        <v>11</v>
      </c>
      <c r="AM93" s="9" t="s">
        <v>12</v>
      </c>
      <c r="AN93" s="9" t="s">
        <v>15</v>
      </c>
      <c r="AO93" s="43" t="s">
        <v>13</v>
      </c>
    </row>
    <row r="94" spans="1:41" ht="13.5" thickBot="1">
      <c r="A94" s="49" t="s">
        <v>0</v>
      </c>
      <c r="B94" s="9" t="s">
        <v>1</v>
      </c>
      <c r="C94" s="9" t="s">
        <v>16</v>
      </c>
      <c r="D94" s="9" t="s">
        <v>18</v>
      </c>
      <c r="E94" s="38" t="s">
        <v>1</v>
      </c>
      <c r="F94" s="9" t="s">
        <v>16</v>
      </c>
      <c r="G94" s="9" t="s">
        <v>18</v>
      </c>
      <c r="H94" s="38" t="s">
        <v>1</v>
      </c>
      <c r="I94" s="9" t="s">
        <v>16</v>
      </c>
      <c r="J94" s="9" t="s">
        <v>18</v>
      </c>
      <c r="K94" s="38" t="s">
        <v>1</v>
      </c>
      <c r="L94" s="9" t="s">
        <v>16</v>
      </c>
      <c r="M94" s="9" t="s">
        <v>18</v>
      </c>
      <c r="N94" s="38" t="s">
        <v>1</v>
      </c>
      <c r="O94" s="9" t="s">
        <v>16</v>
      </c>
      <c r="P94" s="9" t="s">
        <v>18</v>
      </c>
      <c r="Q94" s="38" t="s">
        <v>1</v>
      </c>
      <c r="R94" s="9" t="s">
        <v>16</v>
      </c>
      <c r="S94" s="9" t="s">
        <v>18</v>
      </c>
      <c r="T94" s="38" t="s">
        <v>1</v>
      </c>
      <c r="U94" s="9" t="s">
        <v>16</v>
      </c>
      <c r="V94" s="9" t="s">
        <v>18</v>
      </c>
      <c r="W94" s="38" t="s">
        <v>1</v>
      </c>
      <c r="X94" s="9" t="s">
        <v>16</v>
      </c>
      <c r="Y94" s="9" t="s">
        <v>18</v>
      </c>
      <c r="Z94" s="38" t="s">
        <v>1</v>
      </c>
      <c r="AA94" s="9" t="s">
        <v>16</v>
      </c>
      <c r="AB94" s="9" t="s">
        <v>18</v>
      </c>
      <c r="AC94" s="38" t="s">
        <v>1</v>
      </c>
      <c r="AD94" s="9" t="s">
        <v>16</v>
      </c>
      <c r="AE94" s="39" t="s">
        <v>18</v>
      </c>
      <c r="AF94" s="9"/>
      <c r="AG94" s="49" t="s">
        <v>0</v>
      </c>
      <c r="AH94" s="9"/>
      <c r="AI94" s="9"/>
      <c r="AJ94" s="9"/>
      <c r="AK94" s="9"/>
      <c r="AL94" s="9"/>
      <c r="AM94" s="9"/>
      <c r="AN94" s="9"/>
      <c r="AO94" s="43"/>
    </row>
    <row r="95" spans="1:41" ht="12.75">
      <c r="A95" s="60" t="s">
        <v>95</v>
      </c>
      <c r="B95" s="40">
        <v>162</v>
      </c>
      <c r="C95" s="41">
        <f>B96</f>
        <v>157</v>
      </c>
      <c r="D95" s="41" t="str">
        <f>IF((COUNTBLANK(B95:B95)=1),"ncr",IF(B95&gt;B96,"W",IF(B95=B96,"D","L")))</f>
        <v>W</v>
      </c>
      <c r="E95" s="40">
        <v>146</v>
      </c>
      <c r="F95" s="41">
        <f>E97</f>
        <v>156</v>
      </c>
      <c r="G95" s="41" t="str">
        <f>IF((COUNTBLANK(E95:E95)=1),"ncr",IF(E95&gt;E97,"W",IF(E95=E97,"D","L")))</f>
        <v>L</v>
      </c>
      <c r="H95" s="40">
        <v>168</v>
      </c>
      <c r="I95" s="41">
        <f>H98</f>
        <v>153</v>
      </c>
      <c r="J95" s="41" t="str">
        <f>IF((COUNTBLANK(H95:H95)=1),"ncr",IF(H95&gt;H98,"W",IF(H95=H98,"D","L")))</f>
        <v>W</v>
      </c>
      <c r="K95" s="40">
        <v>160</v>
      </c>
      <c r="L95" s="41">
        <f>K99</f>
        <v>170</v>
      </c>
      <c r="M95" s="41" t="str">
        <f>IF((COUNTBLANK(K95:K95)=1),"ncr",IF(K95&gt;K99,"W",IF(K95=K99,"D","L")))</f>
        <v>L</v>
      </c>
      <c r="N95" s="40"/>
      <c r="O95" s="41">
        <f>N100</f>
        <v>0</v>
      </c>
      <c r="P95" s="41" t="str">
        <f>IF((COUNTBLANK(N95:N95)=1),"ncr",IF(N95&gt;N100,"W",IF(N95=N100,"D","L")))</f>
        <v>ncr</v>
      </c>
      <c r="Q95" s="40"/>
      <c r="R95" s="41">
        <f>Q96</f>
        <v>0</v>
      </c>
      <c r="S95" s="41" t="str">
        <f>IF((COUNTBLANK(Q95:Q95)=1),"ncr",IF(Q95&gt;Q96,"W",IF(Q95=Q96,"D","L")))</f>
        <v>ncr</v>
      </c>
      <c r="T95" s="40"/>
      <c r="U95" s="41">
        <f>T97</f>
        <v>0</v>
      </c>
      <c r="V95" s="41" t="str">
        <f>IF((COUNTBLANK(T95:T95)=1),"ncr",IF(T95&gt;T97,"W",IF(T95=T97,"D","L")))</f>
        <v>ncr</v>
      </c>
      <c r="W95" s="40"/>
      <c r="X95" s="41">
        <f>W98</f>
        <v>0</v>
      </c>
      <c r="Y95" s="41" t="str">
        <f>IF((COUNTBLANK(W95:W95)=1),"ncr",IF(W95&gt;W98,"W",IF(W95=W98,"D","L")))</f>
        <v>ncr</v>
      </c>
      <c r="Z95" s="40"/>
      <c r="AA95" s="41">
        <f>Z99</f>
        <v>0</v>
      </c>
      <c r="AB95" s="41" t="str">
        <f>IF((COUNTBLANK(Z95:Z95)=1),"ncr",IF(Z95&gt;Z99,"W",IF(Z95=Z99,"D","L")))</f>
        <v>ncr</v>
      </c>
      <c r="AC95" s="40"/>
      <c r="AD95" s="41">
        <f>AC100</f>
        <v>0</v>
      </c>
      <c r="AE95" s="42" t="str">
        <f>IF((COUNTBLANK(AC95:AC95)=1),"ncr",IF(AC95&gt;AC100,"W",IF(AC95=AC100,"D","L")))</f>
        <v>ncr</v>
      </c>
      <c r="AG95" s="58" t="str">
        <f aca="true" t="shared" si="63" ref="AG95:AG100">+A95</f>
        <v>I Cawley</v>
      </c>
      <c r="AH95" s="41">
        <f aca="true" t="shared" si="64" ref="AH95:AH100">10-COUNTBLANK(B95:AE95)</f>
        <v>4</v>
      </c>
      <c r="AI95" s="41">
        <f aca="true" t="shared" si="65" ref="AI95:AI100">COUNTIF(A95:AE95,"W")</f>
        <v>2</v>
      </c>
      <c r="AJ95" s="41">
        <f aca="true" t="shared" si="66" ref="AJ95:AJ100">COUNTIF(B95:AE95,"D")</f>
        <v>0</v>
      </c>
      <c r="AK95" s="41">
        <f aca="true" t="shared" si="67" ref="AK95:AK100">COUNTIF(A95:AE95,"L")</f>
        <v>2</v>
      </c>
      <c r="AL95" s="41">
        <f aca="true" t="shared" si="68" ref="AL95:AL100">AI95*2+AJ95</f>
        <v>4</v>
      </c>
      <c r="AM95" s="41">
        <f aca="true" t="shared" si="69" ref="AM95:AM100">SUM(B95,E95,H95,K95,N95,Q95,T95,W95,Z95,AC95)</f>
        <v>636</v>
      </c>
      <c r="AN95" s="44"/>
      <c r="AO95" s="45"/>
    </row>
    <row r="96" spans="1:41" ht="12.75">
      <c r="A96" s="60" t="s">
        <v>96</v>
      </c>
      <c r="B96" s="10">
        <v>157</v>
      </c>
      <c r="C96" s="11">
        <f>B95</f>
        <v>162</v>
      </c>
      <c r="D96" s="11" t="str">
        <f>IF((COUNTBLANK(B96:B96)=1),"ncr",IF(B96&gt;B95,"W",IF(B96=B95,"D","L")))</f>
        <v>L</v>
      </c>
      <c r="E96" s="10">
        <v>166</v>
      </c>
      <c r="F96" s="11">
        <f>E99</f>
        <v>181</v>
      </c>
      <c r="G96" s="11" t="str">
        <f>IF((COUNTBLANK(E96:E96)=1),"ncr",IF(E96&gt;E99,"W",IF(E96=E99,"D","L")))</f>
        <v>L</v>
      </c>
      <c r="H96" s="10">
        <v>166</v>
      </c>
      <c r="I96" s="11">
        <f>H97</f>
        <v>157</v>
      </c>
      <c r="J96" s="11" t="str">
        <f>IF((COUNTBLANK(H96:H96)=1),"ncr",IF(H96&gt;H97,"W",IF(H96=H97,"D","L")))</f>
        <v>W</v>
      </c>
      <c r="K96" s="10">
        <v>165</v>
      </c>
      <c r="L96" s="11">
        <f>K100</f>
        <v>168</v>
      </c>
      <c r="M96" s="11" t="str">
        <f>IF((COUNTBLANK(K96:K96)=1),"ncr",IF(K96&gt;K100,"W",IF(K96=K100,"D","L")))</f>
        <v>L</v>
      </c>
      <c r="N96" s="10"/>
      <c r="O96" s="11">
        <f>N98</f>
        <v>0</v>
      </c>
      <c r="P96" s="11" t="str">
        <f>IF((COUNTBLANK(N96:N96)=1),"ncr",IF(N96&gt;N98,"W",IF(N96=N98,"D","L")))</f>
        <v>ncr</v>
      </c>
      <c r="Q96" s="10"/>
      <c r="R96" s="11">
        <f>Q95</f>
        <v>0</v>
      </c>
      <c r="S96" s="11" t="str">
        <f>IF((COUNTBLANK(Q96:Q96)=1),"ncr",IF(Q96&gt;Q95,"W",IF(Q96=Q95,"D","L")))</f>
        <v>ncr</v>
      </c>
      <c r="T96" s="10"/>
      <c r="U96" s="11">
        <f>T99</f>
        <v>0</v>
      </c>
      <c r="V96" s="11" t="str">
        <f>IF((COUNTBLANK(T96:T96)=1),"ncr",IF(T96&gt;T99,"W",IF(T96=T99,"D","L")))</f>
        <v>ncr</v>
      </c>
      <c r="W96" s="10"/>
      <c r="X96" s="11">
        <f>W97</f>
        <v>0</v>
      </c>
      <c r="Y96" s="11" t="str">
        <f>IF((COUNTBLANK(W96:W96)=1),"ncr",IF(W96&gt;W97,"W",IF(W96=W97,"D","L")))</f>
        <v>ncr</v>
      </c>
      <c r="Z96" s="10"/>
      <c r="AA96" s="11">
        <f>Z100</f>
        <v>0</v>
      </c>
      <c r="AB96" s="11" t="str">
        <f>IF((COUNTBLANK(Z96:Z96)=1),"ncr",IF(Z96&gt;Z100,"W",IF(Z96=Z100,"D","L")))</f>
        <v>ncr</v>
      </c>
      <c r="AC96" s="10"/>
      <c r="AD96" s="11">
        <f>AC98</f>
        <v>0</v>
      </c>
      <c r="AE96" s="12" t="str">
        <f>IF((COUNTBLANK(AC96:AC96)=1),"ncr",IF(AC96&gt;AC98,"W",IF(AC96=AC98,"D","L")))</f>
        <v>ncr</v>
      </c>
      <c r="AG96" s="47" t="str">
        <f t="shared" si="63"/>
        <v>S Baldwin</v>
      </c>
      <c r="AH96" s="11">
        <f t="shared" si="64"/>
        <v>4</v>
      </c>
      <c r="AI96" s="11">
        <f t="shared" si="65"/>
        <v>1</v>
      </c>
      <c r="AJ96" s="11">
        <f t="shared" si="66"/>
        <v>0</v>
      </c>
      <c r="AK96" s="11">
        <f t="shared" si="67"/>
        <v>3</v>
      </c>
      <c r="AL96" s="11">
        <f t="shared" si="68"/>
        <v>2</v>
      </c>
      <c r="AM96" s="11">
        <f t="shared" si="69"/>
        <v>654</v>
      </c>
      <c r="AN96" s="32"/>
      <c r="AO96" s="21"/>
    </row>
    <row r="97" spans="1:41" ht="12.75">
      <c r="A97" s="60" t="s">
        <v>97</v>
      </c>
      <c r="B97" s="10">
        <v>161</v>
      </c>
      <c r="C97" s="11">
        <f>B100</f>
        <v>154</v>
      </c>
      <c r="D97" s="11" t="str">
        <f>IF((COUNTBLANK(B97:B97)=1),"ncr",IF(B97&gt;B100,"W",IF(B97=B100,"D","L")))</f>
        <v>W</v>
      </c>
      <c r="E97" s="10">
        <v>156</v>
      </c>
      <c r="F97" s="11">
        <f>E95</f>
        <v>146</v>
      </c>
      <c r="G97" s="11" t="str">
        <f>IF((COUNTBLANK(E97:E97)=1),"ncr",IF(E97&gt;E95,"W",IF(E97=E95,"D","L")))</f>
        <v>W</v>
      </c>
      <c r="H97" s="10">
        <v>157</v>
      </c>
      <c r="I97" s="11">
        <f>H96</f>
        <v>166</v>
      </c>
      <c r="J97" s="11" t="str">
        <f>IF((COUNTBLANK(H97:H97)=1),"ncr",IF(H97&gt;H96,"W",IF(H97=H96,"D","L")))</f>
        <v>L</v>
      </c>
      <c r="K97" s="10">
        <v>153</v>
      </c>
      <c r="L97" s="11">
        <f>K98</f>
        <v>150</v>
      </c>
      <c r="M97" s="11" t="str">
        <f>IF((COUNTBLANK(K97:K97)=1),"ncr",IF(K97&gt;K98,"W",IF(K97=K98,"D","L")))</f>
        <v>W</v>
      </c>
      <c r="N97" s="10"/>
      <c r="O97" s="11">
        <f>N99</f>
        <v>0</v>
      </c>
      <c r="P97" s="11" t="str">
        <f>IF((COUNTBLANK(N97:N97)=1),"ncr",IF(N97&gt;N99,"W",IF(N97=N99,"D","L")))</f>
        <v>ncr</v>
      </c>
      <c r="Q97" s="10"/>
      <c r="R97" s="11">
        <f>Q100</f>
        <v>0</v>
      </c>
      <c r="S97" s="11" t="str">
        <f>IF((COUNTBLANK(Q97:Q97)=1),"ncr",IF(Q97&gt;Q100,"W",IF(Q97=Q100,"D","L")))</f>
        <v>ncr</v>
      </c>
      <c r="T97" s="10"/>
      <c r="U97" s="11">
        <f>T95</f>
        <v>0</v>
      </c>
      <c r="V97" s="11" t="str">
        <f>IF((COUNTBLANK(T97:T97)=1),"ncr",IF(T97&gt;T95,"W",IF(T97=T95,"D","L")))</f>
        <v>ncr</v>
      </c>
      <c r="W97" s="10"/>
      <c r="X97" s="11">
        <f>W96</f>
        <v>0</v>
      </c>
      <c r="Y97" s="11" t="str">
        <f>IF((COUNTBLANK(W97:W97)=1),"ncr",IF(W97&gt;W96,"W",IF(W97=W96,"D","L")))</f>
        <v>ncr</v>
      </c>
      <c r="Z97" s="10"/>
      <c r="AA97" s="11">
        <f>Z98</f>
        <v>0</v>
      </c>
      <c r="AB97" s="11" t="str">
        <f>IF((COUNTBLANK(Z97:Z97)=1),"ncr",IF(Z97&gt;Z98,"W",IF(Z97=Z98,"D","L")))</f>
        <v>ncr</v>
      </c>
      <c r="AC97" s="10"/>
      <c r="AD97" s="11">
        <f>AC99</f>
        <v>0</v>
      </c>
      <c r="AE97" s="12" t="str">
        <f>IF((COUNTBLANK(AC97:AC97)=1),"ncr",IF(AC97&gt;AC99,"W",IF(AC97=AC99,"D","L")))</f>
        <v>ncr</v>
      </c>
      <c r="AG97" s="47" t="str">
        <f t="shared" si="63"/>
        <v>T Hine</v>
      </c>
      <c r="AH97" s="11">
        <f t="shared" si="64"/>
        <v>4</v>
      </c>
      <c r="AI97" s="11">
        <f t="shared" si="65"/>
        <v>3</v>
      </c>
      <c r="AJ97" s="11">
        <f t="shared" si="66"/>
        <v>0</v>
      </c>
      <c r="AK97" s="11">
        <f t="shared" si="67"/>
        <v>1</v>
      </c>
      <c r="AL97" s="11">
        <f t="shared" si="68"/>
        <v>6</v>
      </c>
      <c r="AM97" s="11">
        <f t="shared" si="69"/>
        <v>627</v>
      </c>
      <c r="AN97" s="32"/>
      <c r="AO97" s="13"/>
    </row>
    <row r="98" spans="1:41" ht="12.75">
      <c r="A98" s="60" t="s">
        <v>98</v>
      </c>
      <c r="B98" s="10">
        <v>146</v>
      </c>
      <c r="C98" s="11">
        <f>B99</f>
        <v>169</v>
      </c>
      <c r="D98" s="11" t="str">
        <f>IF((COUNTBLANK(B98:B98)=1),"ncr",IF(B98&gt;B99,"W",IF(B98=B99,"D","L")))</f>
        <v>L</v>
      </c>
      <c r="E98" s="10">
        <v>156</v>
      </c>
      <c r="F98" s="11">
        <f>E100</f>
        <v>174</v>
      </c>
      <c r="G98" s="11" t="str">
        <f>IF((COUNTBLANK(E98:E98)=1),"ncr",IF(E98&gt;E100,"W",IF(E98=E100,"D","L")))</f>
        <v>L</v>
      </c>
      <c r="H98" s="10">
        <v>153</v>
      </c>
      <c r="I98" s="11">
        <f>H95</f>
        <v>168</v>
      </c>
      <c r="J98" s="11" t="str">
        <f>IF((COUNTBLANK(H98:H98)=1),"ncr",IF(H98&gt;H95,"W",IF(H98=H95,"D","L")))</f>
        <v>L</v>
      </c>
      <c r="K98" s="10">
        <v>150</v>
      </c>
      <c r="L98" s="11">
        <f>K97</f>
        <v>153</v>
      </c>
      <c r="M98" s="11" t="str">
        <f>IF((COUNTBLANK(K98:K98)=1),"ncr",IF(K98&gt;K97,"W",IF(K98=K97,"D","L")))</f>
        <v>L</v>
      </c>
      <c r="N98" s="10"/>
      <c r="O98" s="11">
        <f>N96</f>
        <v>0</v>
      </c>
      <c r="P98" s="11" t="str">
        <f>IF((COUNTBLANK(N98:N98)=1),"ncr",IF(N98&gt;N96,"W",IF(N98=N96,"D","L")))</f>
        <v>ncr</v>
      </c>
      <c r="Q98" s="10"/>
      <c r="R98" s="11">
        <f>Q99</f>
        <v>0</v>
      </c>
      <c r="S98" s="11" t="str">
        <f>IF((COUNTBLANK(Q98:Q98)=1),"ncr",IF(Q98&gt;Q99,"W",IF(Q98=Q99,"D","L")))</f>
        <v>ncr</v>
      </c>
      <c r="T98" s="10"/>
      <c r="U98" s="11">
        <f>T100</f>
        <v>0</v>
      </c>
      <c r="V98" s="11" t="str">
        <f>IF((COUNTBLANK(T98:T98)=1),"ncr",IF(T98&gt;T100,"W",IF(T98=T100,"D","L")))</f>
        <v>ncr</v>
      </c>
      <c r="W98" s="10"/>
      <c r="X98" s="11">
        <f>W95</f>
        <v>0</v>
      </c>
      <c r="Y98" s="11" t="str">
        <f>IF((COUNTBLANK(W98:W98)=1),"ncr",IF(W98&gt;W95,"W",IF(W98=W95,"D","L")))</f>
        <v>ncr</v>
      </c>
      <c r="Z98" s="10"/>
      <c r="AA98" s="11">
        <f>Z97</f>
        <v>0</v>
      </c>
      <c r="AB98" s="11" t="str">
        <f>IF((COUNTBLANK(Z98:Z98)=1),"ncr",IF(Z98&gt;Z97,"W",IF(Z98=Z97,"D","L")))</f>
        <v>ncr</v>
      </c>
      <c r="AC98" s="10"/>
      <c r="AD98" s="11">
        <f>AC96</f>
        <v>0</v>
      </c>
      <c r="AE98" s="12" t="str">
        <f>IF((COUNTBLANK(AC98:AC98)=1),"ncr",IF(AC98&gt;AC96,"W",IF(AC98=AC96,"D","L")))</f>
        <v>ncr</v>
      </c>
      <c r="AG98" s="47" t="str">
        <f t="shared" si="63"/>
        <v>M Rudd</v>
      </c>
      <c r="AH98" s="11">
        <f t="shared" si="64"/>
        <v>4</v>
      </c>
      <c r="AI98" s="11">
        <f t="shared" si="65"/>
        <v>0</v>
      </c>
      <c r="AJ98" s="11">
        <f t="shared" si="66"/>
        <v>0</v>
      </c>
      <c r="AK98" s="11">
        <f t="shared" si="67"/>
        <v>4</v>
      </c>
      <c r="AL98" s="11">
        <f t="shared" si="68"/>
        <v>0</v>
      </c>
      <c r="AM98" s="11">
        <f t="shared" si="69"/>
        <v>605</v>
      </c>
      <c r="AN98" s="32"/>
      <c r="AO98" s="21"/>
    </row>
    <row r="99" spans="1:41" ht="12.75">
      <c r="A99" s="61" t="s">
        <v>99</v>
      </c>
      <c r="B99" s="10">
        <v>169</v>
      </c>
      <c r="C99" s="11">
        <f>B98</f>
        <v>146</v>
      </c>
      <c r="D99" s="11" t="str">
        <f>IF((COUNTBLANK(B99:B99)=1),"ncr",IF(B99&gt;B98,"W",IF(B99=B98,"D","L")))</f>
        <v>W</v>
      </c>
      <c r="E99" s="10">
        <v>181</v>
      </c>
      <c r="F99" s="11">
        <f>E96</f>
        <v>166</v>
      </c>
      <c r="G99" s="11" t="str">
        <f>IF((COUNTBLANK(E99:E99)=1),"ncr",IF(E99&gt;E96,"W",IF(E99=E96,"D","L")))</f>
        <v>W</v>
      </c>
      <c r="H99" s="10">
        <v>165</v>
      </c>
      <c r="I99" s="11">
        <f>H100</f>
        <v>158</v>
      </c>
      <c r="J99" s="11" t="str">
        <f>IF((COUNTBLANK(H99:H99)=1),"ncr",IF(H99&gt;H100,"W",IF(H99=H100,"D","L")))</f>
        <v>W</v>
      </c>
      <c r="K99" s="10">
        <v>170</v>
      </c>
      <c r="L99" s="11">
        <f>K95</f>
        <v>160</v>
      </c>
      <c r="M99" s="11" t="str">
        <f>IF((COUNTBLANK(K99:K99)=1),"ncr",IF(K99&gt;K95,"W",IF(K99=K95,"D","L")))</f>
        <v>W</v>
      </c>
      <c r="N99" s="10"/>
      <c r="O99" s="11">
        <f>N97</f>
        <v>0</v>
      </c>
      <c r="P99" s="11" t="str">
        <f>IF((COUNTBLANK(N99:N99)=1),"ncr",IF(N99&gt;N97,"W",IF(N99=N97,"D","L")))</f>
        <v>ncr</v>
      </c>
      <c r="Q99" s="10"/>
      <c r="R99" s="11">
        <f>Q98</f>
        <v>0</v>
      </c>
      <c r="S99" s="11" t="str">
        <f>IF((COUNTBLANK(Q99:Q99)=1),"ncr",IF(Q99&gt;Q98,"W",IF(Q99=Q98,"D","L")))</f>
        <v>ncr</v>
      </c>
      <c r="T99" s="10"/>
      <c r="U99" s="11">
        <f>T96</f>
        <v>0</v>
      </c>
      <c r="V99" s="11" t="str">
        <f>IF((COUNTBLANK(T99:T99)=1),"ncr",IF(T99&gt;T96,"W",IF(T99=T96,"D","L")))</f>
        <v>ncr</v>
      </c>
      <c r="W99" s="10"/>
      <c r="X99" s="11">
        <f>W100</f>
        <v>0</v>
      </c>
      <c r="Y99" s="11" t="str">
        <f>IF((COUNTBLANK(W99:W99)=1),"ncr",IF(W99&gt;W100,"W",IF(W99=W100,"D","L")))</f>
        <v>ncr</v>
      </c>
      <c r="Z99" s="10"/>
      <c r="AA99" s="11">
        <f>Z95</f>
        <v>0</v>
      </c>
      <c r="AB99" s="11" t="str">
        <f>IF((COUNTBLANK(Z99:Z99)=1),"ncr",IF(Z99&gt;Z95,"W",IF(Z99=Z95,"D","L")))</f>
        <v>ncr</v>
      </c>
      <c r="AC99" s="10"/>
      <c r="AD99" s="11">
        <f>AC97</f>
        <v>0</v>
      </c>
      <c r="AE99" s="12" t="str">
        <f>IF((COUNTBLANK(AC99:AC99)=1),"ncr",IF(AC99&gt;AC97,"W",IF(AC99=AC97,"D","L")))</f>
        <v>ncr</v>
      </c>
      <c r="AG99" s="47" t="str">
        <f t="shared" si="63"/>
        <v>A Johnson</v>
      </c>
      <c r="AH99" s="11">
        <f t="shared" si="64"/>
        <v>4</v>
      </c>
      <c r="AI99" s="11">
        <f t="shared" si="65"/>
        <v>4</v>
      </c>
      <c r="AJ99" s="11">
        <f t="shared" si="66"/>
        <v>0</v>
      </c>
      <c r="AK99" s="11">
        <f t="shared" si="67"/>
        <v>0</v>
      </c>
      <c r="AL99" s="11">
        <f t="shared" si="68"/>
        <v>8</v>
      </c>
      <c r="AM99" s="11">
        <f t="shared" si="69"/>
        <v>685</v>
      </c>
      <c r="AN99" s="32"/>
      <c r="AO99" s="21"/>
    </row>
    <row r="100" spans="1:41" ht="12.75">
      <c r="A100" s="60" t="s">
        <v>100</v>
      </c>
      <c r="B100" s="10">
        <v>154</v>
      </c>
      <c r="C100" s="11">
        <f>B97</f>
        <v>161</v>
      </c>
      <c r="D100" s="11" t="str">
        <f>IF((COUNTBLANK(B100:B100)=1),"ncr",IF(B100&gt;B97,"W",IF(B100=B97,"D","L")))</f>
        <v>L</v>
      </c>
      <c r="E100" s="10">
        <v>174</v>
      </c>
      <c r="F100" s="11">
        <f>E98</f>
        <v>156</v>
      </c>
      <c r="G100" s="11" t="str">
        <f>IF((COUNTBLANK(E100:E100)=1),"ncr",IF(E100&gt;E98,"W",IF(E100=E98,"D","L")))</f>
        <v>W</v>
      </c>
      <c r="H100" s="10">
        <v>158</v>
      </c>
      <c r="I100" s="11">
        <f>H99</f>
        <v>165</v>
      </c>
      <c r="J100" s="11" t="str">
        <f>IF((COUNTBLANK(H100:H100)=1),"ncr",IF(H100&gt;H99,"W",IF(H100=H191,"D","L")))</f>
        <v>L</v>
      </c>
      <c r="K100" s="10">
        <v>168</v>
      </c>
      <c r="L100" s="11">
        <f>K96</f>
        <v>165</v>
      </c>
      <c r="M100" s="11" t="str">
        <f>IF((COUNTBLANK(K100:K100)=1),"ncr",IF(K100&gt;K96,"W",IF(K100=K96,"D","L")))</f>
        <v>W</v>
      </c>
      <c r="N100" s="10"/>
      <c r="O100" s="11">
        <f>N95</f>
        <v>0</v>
      </c>
      <c r="P100" s="11" t="str">
        <f>IF((COUNTBLANK(N100:N100)=1),"ncr",IF(N100&gt;N95,"W",IF(N100=N95,"D","L")))</f>
        <v>ncr</v>
      </c>
      <c r="Q100" s="10"/>
      <c r="R100" s="11">
        <f>Q97</f>
        <v>0</v>
      </c>
      <c r="S100" s="11" t="str">
        <f>IF((COUNTBLANK(Q100:Q100)=1),"ncr",IF(Q100&gt;Q97,"W",IF(Q100=Q97,"D","L")))</f>
        <v>ncr</v>
      </c>
      <c r="T100" s="10"/>
      <c r="U100" s="11">
        <f>T98</f>
        <v>0</v>
      </c>
      <c r="V100" s="11" t="str">
        <f>IF((COUNTBLANK(T100:T100)=1),"ncr",IF(T100&gt;T98,"W",IF(T100=T98,"D","L")))</f>
        <v>ncr</v>
      </c>
      <c r="W100" s="10"/>
      <c r="X100" s="11">
        <f>W99</f>
        <v>0</v>
      </c>
      <c r="Y100" s="11" t="str">
        <f>IF((COUNTBLANK(W100:W100)=1),"ncr",IF(W100&gt;W99,"W",IF(W100=W191,"D","L")))</f>
        <v>ncr</v>
      </c>
      <c r="Z100" s="10"/>
      <c r="AA100" s="11">
        <f>Z96</f>
        <v>0</v>
      </c>
      <c r="AB100" s="11" t="str">
        <f>IF((COUNTBLANK(Z100:Z100)=1),"ncr",IF(Z100&gt;Z96,"W",IF(Z100=Z96,"D","L")))</f>
        <v>ncr</v>
      </c>
      <c r="AC100" s="10"/>
      <c r="AD100" s="11">
        <f>AC95</f>
        <v>0</v>
      </c>
      <c r="AE100" s="12" t="str">
        <f>IF((COUNTBLANK(AC100:AC100)=1),"ncr",IF(AC100&gt;AC95,"W",IF(AC100=AC95,"D","L")))</f>
        <v>ncr</v>
      </c>
      <c r="AG100" s="47" t="str">
        <f t="shared" si="63"/>
        <v>S Walker</v>
      </c>
      <c r="AH100" s="11">
        <f t="shared" si="64"/>
        <v>4</v>
      </c>
      <c r="AI100" s="11">
        <f t="shared" si="65"/>
        <v>2</v>
      </c>
      <c r="AJ100" s="11">
        <f t="shared" si="66"/>
        <v>0</v>
      </c>
      <c r="AK100" s="11">
        <f t="shared" si="67"/>
        <v>2</v>
      </c>
      <c r="AL100" s="11">
        <f t="shared" si="68"/>
        <v>4</v>
      </c>
      <c r="AM100" s="11">
        <f t="shared" si="69"/>
        <v>654</v>
      </c>
      <c r="AN100" s="32"/>
      <c r="AO100" s="21"/>
    </row>
    <row r="101" spans="1:41" ht="12.75">
      <c r="A101" s="47"/>
      <c r="B101" s="10"/>
      <c r="C101" s="11"/>
      <c r="D101" s="11"/>
      <c r="E101" s="10"/>
      <c r="F101" s="11"/>
      <c r="G101" s="11"/>
      <c r="H101" s="10"/>
      <c r="I101" s="11"/>
      <c r="J101" s="11"/>
      <c r="K101" s="10"/>
      <c r="L101" s="11"/>
      <c r="M101" s="11"/>
      <c r="N101" s="10"/>
      <c r="O101" s="11"/>
      <c r="P101" s="11"/>
      <c r="Q101" s="10"/>
      <c r="R101" s="11"/>
      <c r="S101" s="11"/>
      <c r="T101" s="10"/>
      <c r="U101" s="11"/>
      <c r="V101" s="11"/>
      <c r="W101" s="10"/>
      <c r="X101" s="11"/>
      <c r="Y101" s="11"/>
      <c r="Z101" s="10"/>
      <c r="AA101" s="11"/>
      <c r="AB101" s="11"/>
      <c r="AC101" s="10"/>
      <c r="AD101" s="11"/>
      <c r="AE101" s="12"/>
      <c r="AG101" s="47"/>
      <c r="AH101" s="11"/>
      <c r="AI101" s="11"/>
      <c r="AJ101" s="11"/>
      <c r="AK101" s="11"/>
      <c r="AL101" s="11"/>
      <c r="AM101" s="11"/>
      <c r="AN101" s="11"/>
      <c r="AO101" s="21"/>
    </row>
    <row r="102" spans="1:41" ht="13.5" thickBot="1">
      <c r="A102" s="48"/>
      <c r="B102" s="16"/>
      <c r="C102" s="17"/>
      <c r="D102" s="17"/>
      <c r="E102" s="16"/>
      <c r="F102" s="17"/>
      <c r="G102" s="17"/>
      <c r="H102" s="16"/>
      <c r="I102" s="17"/>
      <c r="J102" s="17"/>
      <c r="K102" s="16"/>
      <c r="L102" s="17"/>
      <c r="M102" s="17"/>
      <c r="N102" s="16"/>
      <c r="O102" s="17"/>
      <c r="P102" s="17"/>
      <c r="Q102" s="16"/>
      <c r="R102" s="17"/>
      <c r="S102" s="17"/>
      <c r="T102" s="16"/>
      <c r="U102" s="17"/>
      <c r="V102" s="17"/>
      <c r="W102" s="16"/>
      <c r="X102" s="17"/>
      <c r="Y102" s="17"/>
      <c r="Z102" s="16"/>
      <c r="AA102" s="17"/>
      <c r="AB102" s="17"/>
      <c r="AC102" s="16"/>
      <c r="AD102" s="17"/>
      <c r="AE102" s="18"/>
      <c r="AG102" s="48"/>
      <c r="AH102" s="17"/>
      <c r="AI102" s="17"/>
      <c r="AJ102" s="17"/>
      <c r="AK102" s="17"/>
      <c r="AL102" s="17"/>
      <c r="AM102" s="17"/>
      <c r="AN102" s="17"/>
      <c r="AO102" s="19"/>
    </row>
    <row r="103" spans="1:41" ht="12.75">
      <c r="A103" s="49" t="s">
        <v>41</v>
      </c>
      <c r="B103" s="28" t="s">
        <v>17</v>
      </c>
      <c r="C103" s="62"/>
      <c r="D103" s="63"/>
      <c r="E103" s="30" t="s">
        <v>19</v>
      </c>
      <c r="F103" s="62"/>
      <c r="G103" s="63"/>
      <c r="H103" s="30" t="s">
        <v>20</v>
      </c>
      <c r="I103" s="62"/>
      <c r="J103" s="63"/>
      <c r="K103" s="30" t="s">
        <v>21</v>
      </c>
      <c r="L103" s="62"/>
      <c r="M103" s="63"/>
      <c r="N103" s="30" t="s">
        <v>22</v>
      </c>
      <c r="O103" s="62"/>
      <c r="P103" s="63"/>
      <c r="Q103" s="30" t="s">
        <v>23</v>
      </c>
      <c r="R103" s="62"/>
      <c r="S103" s="63"/>
      <c r="T103" s="30" t="s">
        <v>24</v>
      </c>
      <c r="U103" s="62"/>
      <c r="V103" s="63"/>
      <c r="W103" s="30" t="s">
        <v>25</v>
      </c>
      <c r="X103" s="62"/>
      <c r="Y103" s="63"/>
      <c r="Z103" s="30" t="s">
        <v>26</v>
      </c>
      <c r="AA103" s="62"/>
      <c r="AB103" s="63"/>
      <c r="AC103" s="29" t="s">
        <v>27</v>
      </c>
      <c r="AD103" s="62"/>
      <c r="AE103" s="63"/>
      <c r="AF103" s="6"/>
      <c r="AG103" s="49" t="s">
        <v>41</v>
      </c>
      <c r="AH103" s="9" t="s">
        <v>7</v>
      </c>
      <c r="AI103" s="9" t="s">
        <v>8</v>
      </c>
      <c r="AJ103" s="9" t="s">
        <v>9</v>
      </c>
      <c r="AK103" s="9" t="s">
        <v>10</v>
      </c>
      <c r="AL103" s="9" t="s">
        <v>11</v>
      </c>
      <c r="AM103" s="9" t="s">
        <v>12</v>
      </c>
      <c r="AN103" s="9" t="s">
        <v>15</v>
      </c>
      <c r="AO103" s="43" t="s">
        <v>13</v>
      </c>
    </row>
    <row r="104" spans="1:41" ht="13.5" thickBot="1">
      <c r="A104" s="49" t="s">
        <v>0</v>
      </c>
      <c r="B104" s="9" t="s">
        <v>1</v>
      </c>
      <c r="C104" s="9" t="s">
        <v>16</v>
      </c>
      <c r="D104" s="9" t="s">
        <v>18</v>
      </c>
      <c r="E104" s="38" t="s">
        <v>1</v>
      </c>
      <c r="F104" s="9" t="s">
        <v>16</v>
      </c>
      <c r="G104" s="9" t="s">
        <v>18</v>
      </c>
      <c r="H104" s="38" t="s">
        <v>1</v>
      </c>
      <c r="I104" s="9" t="s">
        <v>16</v>
      </c>
      <c r="J104" s="9" t="s">
        <v>18</v>
      </c>
      <c r="K104" s="38" t="s">
        <v>1</v>
      </c>
      <c r="L104" s="9" t="s">
        <v>16</v>
      </c>
      <c r="M104" s="9" t="s">
        <v>18</v>
      </c>
      <c r="N104" s="38" t="s">
        <v>1</v>
      </c>
      <c r="O104" s="9" t="s">
        <v>16</v>
      </c>
      <c r="P104" s="9" t="s">
        <v>18</v>
      </c>
      <c r="Q104" s="38" t="s">
        <v>1</v>
      </c>
      <c r="R104" s="9" t="s">
        <v>16</v>
      </c>
      <c r="S104" s="9" t="s">
        <v>18</v>
      </c>
      <c r="T104" s="38" t="s">
        <v>1</v>
      </c>
      <c r="U104" s="9" t="s">
        <v>16</v>
      </c>
      <c r="V104" s="9" t="s">
        <v>18</v>
      </c>
      <c r="W104" s="38" t="s">
        <v>1</v>
      </c>
      <c r="X104" s="9" t="s">
        <v>16</v>
      </c>
      <c r="Y104" s="9" t="s">
        <v>18</v>
      </c>
      <c r="Z104" s="38" t="s">
        <v>1</v>
      </c>
      <c r="AA104" s="9" t="s">
        <v>16</v>
      </c>
      <c r="AB104" s="9" t="s">
        <v>18</v>
      </c>
      <c r="AC104" s="38" t="s">
        <v>1</v>
      </c>
      <c r="AD104" s="9" t="s">
        <v>16</v>
      </c>
      <c r="AE104" s="39" t="s">
        <v>18</v>
      </c>
      <c r="AF104" s="9"/>
      <c r="AG104" s="49" t="s">
        <v>0</v>
      </c>
      <c r="AH104" s="9"/>
      <c r="AI104" s="9"/>
      <c r="AJ104" s="9"/>
      <c r="AK104" s="9"/>
      <c r="AL104" s="9"/>
      <c r="AM104" s="9"/>
      <c r="AN104" s="9"/>
      <c r="AO104" s="43"/>
    </row>
    <row r="105" spans="1:41" ht="12.75">
      <c r="A105" s="60" t="s">
        <v>101</v>
      </c>
      <c r="B105" s="40">
        <v>165</v>
      </c>
      <c r="C105" s="41">
        <f>B106</f>
        <v>162</v>
      </c>
      <c r="D105" s="41" t="str">
        <f>IF((COUNTBLANK(B105:B105)=1),"ncr",IF(B105&gt;B106,"W",IF(B105=B106,"D","L")))</f>
        <v>W</v>
      </c>
      <c r="E105" s="40">
        <v>176</v>
      </c>
      <c r="F105" s="41">
        <f>E107</f>
        <v>160</v>
      </c>
      <c r="G105" s="41" t="str">
        <f>IF((COUNTBLANK(E105:E105)=1),"ncr",IF(E105&gt;E107,"W",IF(E105=E107,"D","L")))</f>
        <v>W</v>
      </c>
      <c r="H105" s="40">
        <v>167</v>
      </c>
      <c r="I105" s="41">
        <f>H108</f>
        <v>173</v>
      </c>
      <c r="J105" s="41" t="str">
        <f>IF((COUNTBLANK(H105:H105)=1),"ncr",IF(H105&gt;H108,"W",IF(H105=H108,"D","L")))</f>
        <v>L</v>
      </c>
      <c r="K105" s="40"/>
      <c r="L105" s="41">
        <f>K109</f>
        <v>161</v>
      </c>
      <c r="M105" s="41" t="str">
        <f>IF((COUNTBLANK(K105:K105)=1),"ncr",IF(K105&gt;K109,"W",IF(K105=K109,"D","L")))</f>
        <v>ncr</v>
      </c>
      <c r="N105" s="40"/>
      <c r="O105" s="41">
        <f>N110</f>
        <v>0</v>
      </c>
      <c r="P105" s="41" t="str">
        <f>IF((COUNTBLANK(N105:N105)=1),"ncr",IF(N105&gt;N110,"W",IF(N105=N110,"D","L")))</f>
        <v>ncr</v>
      </c>
      <c r="Q105" s="40"/>
      <c r="R105" s="41">
        <f>Q106</f>
        <v>0</v>
      </c>
      <c r="S105" s="41" t="str">
        <f>IF((COUNTBLANK(Q105:Q105)=1),"ncr",IF(Q105&gt;Q106,"W",IF(Q105=Q106,"D","L")))</f>
        <v>ncr</v>
      </c>
      <c r="T105" s="40"/>
      <c r="U105" s="41">
        <f>T107</f>
        <v>0</v>
      </c>
      <c r="V105" s="41" t="str">
        <f>IF((COUNTBLANK(T105:T105)=1),"ncr",IF(T105&gt;T107,"W",IF(T105=T107,"D","L")))</f>
        <v>ncr</v>
      </c>
      <c r="W105" s="40"/>
      <c r="X105" s="41">
        <f>W108</f>
        <v>0</v>
      </c>
      <c r="Y105" s="41" t="str">
        <f>IF((COUNTBLANK(W105:W105)=1),"ncr",IF(W105&gt;W108,"W",IF(W105=W108,"D","L")))</f>
        <v>ncr</v>
      </c>
      <c r="Z105" s="40"/>
      <c r="AA105" s="41">
        <f>Z109</f>
        <v>0</v>
      </c>
      <c r="AB105" s="41" t="str">
        <f>IF((COUNTBLANK(Z105:Z105)=1),"ncr",IF(Z105&gt;Z109,"W",IF(Z105=Z109,"D","L")))</f>
        <v>ncr</v>
      </c>
      <c r="AC105" s="40"/>
      <c r="AD105" s="41">
        <f>AC110</f>
        <v>0</v>
      </c>
      <c r="AE105" s="42" t="str">
        <f>IF((COUNTBLANK(AC105:AC105)=1),"ncr",IF(AC105&gt;AC110,"W",IF(AC105=AC110,"D","L")))</f>
        <v>ncr</v>
      </c>
      <c r="AG105" s="58" t="str">
        <f aca="true" t="shared" si="70" ref="AG105:AG110">+A105</f>
        <v>G Edmondson</v>
      </c>
      <c r="AH105" s="41">
        <f aca="true" t="shared" si="71" ref="AH105:AH110">10-COUNTBLANK(B105:AE105)</f>
        <v>3</v>
      </c>
      <c r="AI105" s="41">
        <f aca="true" t="shared" si="72" ref="AI105:AI110">COUNTIF(A105:AE105,"W")</f>
        <v>2</v>
      </c>
      <c r="AJ105" s="41">
        <f aca="true" t="shared" si="73" ref="AJ105:AJ110">COUNTIF(B105:AE105,"D")</f>
        <v>0</v>
      </c>
      <c r="AK105" s="41">
        <f aca="true" t="shared" si="74" ref="AK105:AK110">COUNTIF(A105:AE105,"L")</f>
        <v>1</v>
      </c>
      <c r="AL105" s="41">
        <f aca="true" t="shared" si="75" ref="AL105:AL110">AI105*2+AJ105</f>
        <v>4</v>
      </c>
      <c r="AM105" s="41">
        <f aca="true" t="shared" si="76" ref="AM105:AM110">SUM(B105,E105,H105,K105,N105,Q105,T105,W105,Z105,AC105)</f>
        <v>508</v>
      </c>
      <c r="AN105" s="44"/>
      <c r="AO105" s="45"/>
    </row>
    <row r="106" spans="1:41" ht="12.75">
      <c r="A106" s="60" t="s">
        <v>102</v>
      </c>
      <c r="B106" s="10">
        <v>162</v>
      </c>
      <c r="C106" s="11">
        <f>B105</f>
        <v>165</v>
      </c>
      <c r="D106" s="11" t="str">
        <f>IF((COUNTBLANK(B106:B106)=1),"ncr",IF(B106&gt;B105,"W",IF(B106=B105,"D","L")))</f>
        <v>L</v>
      </c>
      <c r="E106" s="10">
        <v>166</v>
      </c>
      <c r="F106" s="11">
        <f>E109</f>
        <v>154</v>
      </c>
      <c r="G106" s="11" t="str">
        <f>IF((COUNTBLANK(E106:E106)=1),"ncr",IF(E106&gt;E109,"W",IF(E106=E109,"D","L")))</f>
        <v>W</v>
      </c>
      <c r="H106" s="10">
        <v>157</v>
      </c>
      <c r="I106" s="11">
        <f>H107</f>
        <v>168</v>
      </c>
      <c r="J106" s="11" t="str">
        <f>IF((COUNTBLANK(H106:H106)=1),"ncr",IF(H106&gt;H107,"W",IF(H106=H107,"D","L")))</f>
        <v>L</v>
      </c>
      <c r="K106" s="10">
        <v>145</v>
      </c>
      <c r="L106" s="11">
        <f>K110</f>
        <v>152</v>
      </c>
      <c r="M106" s="11" t="str">
        <f>IF((COUNTBLANK(K106:K106)=1),"ncr",IF(K106&gt;K110,"W",IF(K106=K110,"D","L")))</f>
        <v>L</v>
      </c>
      <c r="N106" s="10"/>
      <c r="O106" s="11">
        <f>N108</f>
        <v>0</v>
      </c>
      <c r="P106" s="11" t="str">
        <f>IF((COUNTBLANK(N106:N106)=1),"ncr",IF(N106&gt;N108,"W",IF(N106=N108,"D","L")))</f>
        <v>ncr</v>
      </c>
      <c r="Q106" s="10"/>
      <c r="R106" s="11">
        <f>Q105</f>
        <v>0</v>
      </c>
      <c r="S106" s="11" t="str">
        <f>IF((COUNTBLANK(Q106:Q106)=1),"ncr",IF(Q106&gt;Q105,"W",IF(Q106=Q105,"D","L")))</f>
        <v>ncr</v>
      </c>
      <c r="T106" s="10"/>
      <c r="U106" s="11">
        <f>T109</f>
        <v>0</v>
      </c>
      <c r="V106" s="11" t="str">
        <f>IF((COUNTBLANK(T106:T106)=1),"ncr",IF(T106&gt;T109,"W",IF(T106=T109,"D","L")))</f>
        <v>ncr</v>
      </c>
      <c r="W106" s="10"/>
      <c r="X106" s="11">
        <f>W107</f>
        <v>0</v>
      </c>
      <c r="Y106" s="11" t="str">
        <f>IF((COUNTBLANK(W106:W106)=1),"ncr",IF(W106&gt;W107,"W",IF(W106=W107,"D","L")))</f>
        <v>ncr</v>
      </c>
      <c r="Z106" s="10"/>
      <c r="AA106" s="11">
        <f>Z110</f>
        <v>0</v>
      </c>
      <c r="AB106" s="11" t="str">
        <f>IF((COUNTBLANK(Z106:Z106)=1),"ncr",IF(Z106&gt;Z110,"W",IF(Z106=Z110,"D","L")))</f>
        <v>ncr</v>
      </c>
      <c r="AC106" s="10"/>
      <c r="AD106" s="11">
        <f>AC108</f>
        <v>0</v>
      </c>
      <c r="AE106" s="12" t="str">
        <f>IF((COUNTBLANK(AC106:AC106)=1),"ncr",IF(AC106&gt;AC108,"W",IF(AC106=AC108,"D","L")))</f>
        <v>ncr</v>
      </c>
      <c r="AG106" s="47" t="str">
        <f t="shared" si="70"/>
        <v>M Gale</v>
      </c>
      <c r="AH106" s="11">
        <f t="shared" si="71"/>
        <v>4</v>
      </c>
      <c r="AI106" s="11">
        <f t="shared" si="72"/>
        <v>1</v>
      </c>
      <c r="AJ106" s="11">
        <f t="shared" si="73"/>
        <v>0</v>
      </c>
      <c r="AK106" s="11">
        <f t="shared" si="74"/>
        <v>3</v>
      </c>
      <c r="AL106" s="11">
        <f t="shared" si="75"/>
        <v>2</v>
      </c>
      <c r="AM106" s="11">
        <f t="shared" si="76"/>
        <v>630</v>
      </c>
      <c r="AN106" s="32"/>
      <c r="AO106" s="21"/>
    </row>
    <row r="107" spans="1:41" ht="12.75">
      <c r="A107" s="60" t="s">
        <v>103</v>
      </c>
      <c r="B107" s="10">
        <v>166</v>
      </c>
      <c r="C107" s="11">
        <f>B110</f>
        <v>142</v>
      </c>
      <c r="D107" s="11" t="str">
        <f>IF((COUNTBLANK(B107:B107)=1),"ncr",IF(B107&gt;B110,"W",IF(B107=B110,"D","L")))</f>
        <v>W</v>
      </c>
      <c r="E107" s="10">
        <v>160</v>
      </c>
      <c r="F107" s="11">
        <f>E105</f>
        <v>176</v>
      </c>
      <c r="G107" s="11" t="str">
        <f>IF((COUNTBLANK(E107:E107)=1),"ncr",IF(E107&gt;E105,"W",IF(E107=E105,"D","L")))</f>
        <v>L</v>
      </c>
      <c r="H107" s="10">
        <v>168</v>
      </c>
      <c r="I107" s="11">
        <f>H106</f>
        <v>157</v>
      </c>
      <c r="J107" s="11" t="str">
        <f>IF((COUNTBLANK(H107:H107)=1),"ncr",IF(H107&gt;H106,"W",IF(H107=H106,"D","L")))</f>
        <v>W</v>
      </c>
      <c r="K107" s="10">
        <v>161</v>
      </c>
      <c r="L107" s="11">
        <f>K108</f>
        <v>152</v>
      </c>
      <c r="M107" s="11" t="str">
        <f>IF((COUNTBLANK(K107:K107)=1),"ncr",IF(K107&gt;K108,"W",IF(K107=K108,"D","L")))</f>
        <v>W</v>
      </c>
      <c r="N107" s="10"/>
      <c r="O107" s="11">
        <f>N109</f>
        <v>0</v>
      </c>
      <c r="P107" s="11" t="str">
        <f>IF((COUNTBLANK(N107:N107)=1),"ncr",IF(N107&gt;N109,"W",IF(N107=N109,"D","L")))</f>
        <v>ncr</v>
      </c>
      <c r="Q107" s="10"/>
      <c r="R107" s="11">
        <f>Q110</f>
        <v>0</v>
      </c>
      <c r="S107" s="11" t="str">
        <f>IF((COUNTBLANK(Q107:Q107)=1),"ncr",IF(Q107&gt;Q110,"W",IF(Q107=Q110,"D","L")))</f>
        <v>ncr</v>
      </c>
      <c r="T107" s="10"/>
      <c r="U107" s="11">
        <f>T105</f>
        <v>0</v>
      </c>
      <c r="V107" s="11" t="str">
        <f>IF((COUNTBLANK(T107:T107)=1),"ncr",IF(T107&gt;T105,"W",IF(T107=T105,"D","L")))</f>
        <v>ncr</v>
      </c>
      <c r="W107" s="10"/>
      <c r="X107" s="11">
        <f>W106</f>
        <v>0</v>
      </c>
      <c r="Y107" s="11" t="str">
        <f>IF((COUNTBLANK(W107:W107)=1),"ncr",IF(W107&gt;W106,"W",IF(W107=W106,"D","L")))</f>
        <v>ncr</v>
      </c>
      <c r="Z107" s="10"/>
      <c r="AA107" s="11">
        <f>Z108</f>
        <v>0</v>
      </c>
      <c r="AB107" s="11" t="str">
        <f>IF((COUNTBLANK(Z107:Z107)=1),"ncr",IF(Z107&gt;Z108,"W",IF(Z107=Z108,"D","L")))</f>
        <v>ncr</v>
      </c>
      <c r="AC107" s="10"/>
      <c r="AD107" s="11">
        <f>AC109</f>
        <v>0</v>
      </c>
      <c r="AE107" s="12" t="str">
        <f>IF((COUNTBLANK(AC107:AC107)=1),"ncr",IF(AC107&gt;AC109,"W",IF(AC107=AC109,"D","L")))</f>
        <v>ncr</v>
      </c>
      <c r="AG107" s="47" t="str">
        <f t="shared" si="70"/>
        <v>P Smith</v>
      </c>
      <c r="AH107" s="11">
        <f t="shared" si="71"/>
        <v>4</v>
      </c>
      <c r="AI107" s="11">
        <f t="shared" si="72"/>
        <v>3</v>
      </c>
      <c r="AJ107" s="11">
        <f t="shared" si="73"/>
        <v>0</v>
      </c>
      <c r="AK107" s="11">
        <f t="shared" si="74"/>
        <v>1</v>
      </c>
      <c r="AL107" s="11">
        <f t="shared" si="75"/>
        <v>6</v>
      </c>
      <c r="AM107" s="11">
        <f t="shared" si="76"/>
        <v>655</v>
      </c>
      <c r="AN107" s="32"/>
      <c r="AO107" s="13"/>
    </row>
    <row r="108" spans="1:41" ht="12.75">
      <c r="A108" s="60" t="s">
        <v>104</v>
      </c>
      <c r="B108" s="10">
        <v>149</v>
      </c>
      <c r="C108" s="11">
        <f>B109</f>
        <v>154</v>
      </c>
      <c r="D108" s="11" t="str">
        <f>IF((COUNTBLANK(B108:B108)=1),"ncr",IF(B108&gt;B109,"W",IF(B108=B109,"D","L")))</f>
        <v>L</v>
      </c>
      <c r="E108" s="10">
        <v>162</v>
      </c>
      <c r="F108" s="11">
        <f>E110</f>
        <v>146</v>
      </c>
      <c r="G108" s="11" t="str">
        <f>IF((COUNTBLANK(E108:E108)=1),"ncr",IF(E108&gt;E110,"W",IF(E108=E110,"D","L")))</f>
        <v>W</v>
      </c>
      <c r="H108" s="10">
        <v>173</v>
      </c>
      <c r="I108" s="11">
        <f>H105</f>
        <v>167</v>
      </c>
      <c r="J108" s="11" t="str">
        <f>IF((COUNTBLANK(H108:H108)=1),"ncr",IF(H108&gt;H105,"W",IF(H108=H105,"D","L")))</f>
        <v>W</v>
      </c>
      <c r="K108" s="10">
        <v>152</v>
      </c>
      <c r="L108" s="11">
        <f>K107</f>
        <v>161</v>
      </c>
      <c r="M108" s="11" t="str">
        <f>IF((COUNTBLANK(K108:K108)=1),"ncr",IF(K108&gt;K107,"W",IF(K108=K107,"D","L")))</f>
        <v>L</v>
      </c>
      <c r="N108" s="10"/>
      <c r="O108" s="11">
        <f>N106</f>
        <v>0</v>
      </c>
      <c r="P108" s="11" t="str">
        <f>IF((COUNTBLANK(N108:N108)=1),"ncr",IF(N108&gt;N106,"W",IF(N108=N106,"D","L")))</f>
        <v>ncr</v>
      </c>
      <c r="Q108" s="10"/>
      <c r="R108" s="11">
        <f>Q109</f>
        <v>0</v>
      </c>
      <c r="S108" s="11" t="str">
        <f>IF((COUNTBLANK(Q108:Q108)=1),"ncr",IF(Q108&gt;Q109,"W",IF(Q108=Q109,"D","L")))</f>
        <v>ncr</v>
      </c>
      <c r="T108" s="10"/>
      <c r="U108" s="11">
        <f>T110</f>
        <v>0</v>
      </c>
      <c r="V108" s="11" t="str">
        <f>IF((COUNTBLANK(T108:T108)=1),"ncr",IF(T108&gt;T110,"W",IF(T108=T110,"D","L")))</f>
        <v>ncr</v>
      </c>
      <c r="W108" s="10"/>
      <c r="X108" s="11">
        <f>W105</f>
        <v>0</v>
      </c>
      <c r="Y108" s="11" t="str">
        <f>IF((COUNTBLANK(W108:W108)=1),"ncr",IF(W108&gt;W105,"W",IF(W108=W105,"D","L")))</f>
        <v>ncr</v>
      </c>
      <c r="Z108" s="10"/>
      <c r="AA108" s="11">
        <f>Z107</f>
        <v>0</v>
      </c>
      <c r="AB108" s="11" t="str">
        <f>IF((COUNTBLANK(Z108:Z108)=1),"ncr",IF(Z108&gt;Z107,"W",IF(Z108=Z107,"D","L")))</f>
        <v>ncr</v>
      </c>
      <c r="AC108" s="10"/>
      <c r="AD108" s="11">
        <f>AC106</f>
        <v>0</v>
      </c>
      <c r="AE108" s="12" t="str">
        <f>IF((COUNTBLANK(AC108:AC108)=1),"ncr",IF(AC108&gt;AC106,"W",IF(AC108=AC106,"D","L")))</f>
        <v>ncr</v>
      </c>
      <c r="AG108" s="47" t="str">
        <f t="shared" si="70"/>
        <v>G Wilson</v>
      </c>
      <c r="AH108" s="11">
        <f t="shared" si="71"/>
        <v>4</v>
      </c>
      <c r="AI108" s="11">
        <f t="shared" si="72"/>
        <v>2</v>
      </c>
      <c r="AJ108" s="11">
        <f t="shared" si="73"/>
        <v>0</v>
      </c>
      <c r="AK108" s="11">
        <f t="shared" si="74"/>
        <v>2</v>
      </c>
      <c r="AL108" s="11">
        <f t="shared" si="75"/>
        <v>4</v>
      </c>
      <c r="AM108" s="11">
        <f t="shared" si="76"/>
        <v>636</v>
      </c>
      <c r="AN108" s="32"/>
      <c r="AO108" s="21"/>
    </row>
    <row r="109" spans="1:41" ht="12.75">
      <c r="A109" s="60" t="s">
        <v>105</v>
      </c>
      <c r="B109" s="10">
        <v>154</v>
      </c>
      <c r="C109" s="11">
        <f>B108</f>
        <v>149</v>
      </c>
      <c r="D109" s="11" t="str">
        <f>IF((COUNTBLANK(B109:B109)=1),"ncr",IF(B109&gt;B108,"W",IF(B109=B108,"D","L")))</f>
        <v>W</v>
      </c>
      <c r="E109" s="10">
        <v>154</v>
      </c>
      <c r="F109" s="11">
        <f>E106</f>
        <v>166</v>
      </c>
      <c r="G109" s="11" t="str">
        <f>IF((COUNTBLANK(E109:E109)=1),"ncr",IF(E109&gt;E106,"W",IF(E109=E106,"D","L")))</f>
        <v>L</v>
      </c>
      <c r="H109" s="10">
        <v>164</v>
      </c>
      <c r="I109" s="11">
        <f>H110</f>
        <v>143</v>
      </c>
      <c r="J109" s="11" t="str">
        <f>IF((COUNTBLANK(H109:H109)=1),"ncr",IF(H109&gt;H110,"W",IF(H109=H110,"D","L")))</f>
        <v>W</v>
      </c>
      <c r="K109" s="10">
        <v>161</v>
      </c>
      <c r="L109" s="11">
        <f>K105</f>
        <v>0</v>
      </c>
      <c r="M109" s="11" t="str">
        <f>IF((COUNTBLANK(K109:K109)=1),"ncr",IF(K109&gt;K105,"W",IF(K109=K105,"D","L")))</f>
        <v>W</v>
      </c>
      <c r="N109" s="10"/>
      <c r="O109" s="11">
        <f>N107</f>
        <v>0</v>
      </c>
      <c r="P109" s="11" t="str">
        <f>IF((COUNTBLANK(N109:N109)=1),"ncr",IF(N109&gt;N107,"W",IF(N109=N107,"D","L")))</f>
        <v>ncr</v>
      </c>
      <c r="Q109" s="10"/>
      <c r="R109" s="11">
        <f>Q108</f>
        <v>0</v>
      </c>
      <c r="S109" s="11" t="str">
        <f>IF((COUNTBLANK(Q109:Q109)=1),"ncr",IF(Q109&gt;Q108,"W",IF(Q109=Q108,"D","L")))</f>
        <v>ncr</v>
      </c>
      <c r="T109" s="10"/>
      <c r="U109" s="11">
        <f>T106</f>
        <v>0</v>
      </c>
      <c r="V109" s="11" t="str">
        <f>IF((COUNTBLANK(T109:T109)=1),"ncr",IF(T109&gt;T106,"W",IF(T109=T106,"D","L")))</f>
        <v>ncr</v>
      </c>
      <c r="W109" s="10"/>
      <c r="X109" s="11">
        <f>W110</f>
        <v>0</v>
      </c>
      <c r="Y109" s="11" t="str">
        <f>IF((COUNTBLANK(W109:W109)=1),"ncr",IF(W109&gt;W110,"W",IF(W109=W110,"D","L")))</f>
        <v>ncr</v>
      </c>
      <c r="Z109" s="10"/>
      <c r="AA109" s="11">
        <f>Z105</f>
        <v>0</v>
      </c>
      <c r="AB109" s="11" t="str">
        <f>IF((COUNTBLANK(Z109:Z109)=1),"ncr",IF(Z109&gt;Z105,"W",IF(Z109=Z105,"D","L")))</f>
        <v>ncr</v>
      </c>
      <c r="AC109" s="10"/>
      <c r="AD109" s="11">
        <f>AC107</f>
        <v>0</v>
      </c>
      <c r="AE109" s="12" t="str">
        <f>IF((COUNTBLANK(AC109:AC109)=1),"ncr",IF(AC109&gt;AC107,"W",IF(AC109=AC107,"D","L")))</f>
        <v>ncr</v>
      </c>
      <c r="AG109" s="47" t="str">
        <f t="shared" si="70"/>
        <v>B Smart</v>
      </c>
      <c r="AH109" s="11">
        <f t="shared" si="71"/>
        <v>4</v>
      </c>
      <c r="AI109" s="11">
        <f t="shared" si="72"/>
        <v>3</v>
      </c>
      <c r="AJ109" s="11">
        <f t="shared" si="73"/>
        <v>0</v>
      </c>
      <c r="AK109" s="11">
        <f t="shared" si="74"/>
        <v>1</v>
      </c>
      <c r="AL109" s="11">
        <f t="shared" si="75"/>
        <v>6</v>
      </c>
      <c r="AM109" s="11">
        <f t="shared" si="76"/>
        <v>633</v>
      </c>
      <c r="AN109" s="32"/>
      <c r="AO109" s="21"/>
    </row>
    <row r="110" spans="1:41" ht="12.75">
      <c r="A110" s="60" t="s">
        <v>106</v>
      </c>
      <c r="B110" s="10">
        <v>142</v>
      </c>
      <c r="C110" s="11">
        <f>B107</f>
        <v>166</v>
      </c>
      <c r="D110" s="11" t="str">
        <f>IF((COUNTBLANK(B110:B110)=1),"ncr",IF(B110&gt;B107,"W",IF(B110=B107,"D","L")))</f>
        <v>L</v>
      </c>
      <c r="E110" s="10">
        <v>146</v>
      </c>
      <c r="F110" s="11">
        <f>E108</f>
        <v>162</v>
      </c>
      <c r="G110" s="11" t="str">
        <f>IF((COUNTBLANK(E110:E110)=1),"ncr",IF(E110&gt;E108,"W",IF(E110=E108,"D","L")))</f>
        <v>L</v>
      </c>
      <c r="H110" s="10">
        <v>143</v>
      </c>
      <c r="I110" s="11">
        <f>H109</f>
        <v>164</v>
      </c>
      <c r="J110" s="11" t="str">
        <f>IF((COUNTBLANK(H110:H110)=1),"ncr",IF(H110&gt;H109,"W",IF(H110=H201,"D","L")))</f>
        <v>L</v>
      </c>
      <c r="K110" s="10">
        <v>152</v>
      </c>
      <c r="L110" s="11">
        <f>K106</f>
        <v>145</v>
      </c>
      <c r="M110" s="11" t="str">
        <f>IF((COUNTBLANK(K110:K110)=1),"ncr",IF(K110&gt;K106,"W",IF(K110=K106,"D","L")))</f>
        <v>W</v>
      </c>
      <c r="N110" s="10"/>
      <c r="O110" s="11">
        <f>N105</f>
        <v>0</v>
      </c>
      <c r="P110" s="11" t="str">
        <f>IF((COUNTBLANK(N110:N110)=1),"ncr",IF(N110&gt;N105,"W",IF(N110=N105,"D","L")))</f>
        <v>ncr</v>
      </c>
      <c r="Q110" s="10"/>
      <c r="R110" s="11">
        <f>Q107</f>
        <v>0</v>
      </c>
      <c r="S110" s="11" t="str">
        <f>IF((COUNTBLANK(Q110:Q110)=1),"ncr",IF(Q110&gt;Q107,"W",IF(Q110=Q107,"D","L")))</f>
        <v>ncr</v>
      </c>
      <c r="T110" s="10"/>
      <c r="U110" s="11">
        <f>T108</f>
        <v>0</v>
      </c>
      <c r="V110" s="11" t="str">
        <f>IF((COUNTBLANK(T110:T110)=1),"ncr",IF(T110&gt;T108,"W",IF(T110=T108,"D","L")))</f>
        <v>ncr</v>
      </c>
      <c r="W110" s="10"/>
      <c r="X110" s="11">
        <f>W109</f>
        <v>0</v>
      </c>
      <c r="Y110" s="11" t="str">
        <f>IF((COUNTBLANK(W110:W110)=1),"ncr",IF(W110&gt;W109,"W",IF(W110=W201,"D","L")))</f>
        <v>ncr</v>
      </c>
      <c r="Z110" s="10"/>
      <c r="AA110" s="11">
        <f>Z106</f>
        <v>0</v>
      </c>
      <c r="AB110" s="11" t="str">
        <f>IF((COUNTBLANK(Z110:Z110)=1),"ncr",IF(Z110&gt;Z106,"W",IF(Z110=Z106,"D","L")))</f>
        <v>ncr</v>
      </c>
      <c r="AC110" s="10"/>
      <c r="AD110" s="11">
        <f>AC105</f>
        <v>0</v>
      </c>
      <c r="AE110" s="12" t="str">
        <f>IF((COUNTBLANK(AC110:AC110)=1),"ncr",IF(AC110&gt;AC105,"W",IF(AC110=AC105,"D","L")))</f>
        <v>ncr</v>
      </c>
      <c r="AG110" s="47" t="str">
        <f t="shared" si="70"/>
        <v>E Cromack</v>
      </c>
      <c r="AH110" s="11">
        <f t="shared" si="71"/>
        <v>4</v>
      </c>
      <c r="AI110" s="11">
        <f t="shared" si="72"/>
        <v>1</v>
      </c>
      <c r="AJ110" s="11">
        <f t="shared" si="73"/>
        <v>0</v>
      </c>
      <c r="AK110" s="11">
        <f t="shared" si="74"/>
        <v>3</v>
      </c>
      <c r="AL110" s="11">
        <f t="shared" si="75"/>
        <v>2</v>
      </c>
      <c r="AM110" s="11">
        <f t="shared" si="76"/>
        <v>583</v>
      </c>
      <c r="AN110" s="32"/>
      <c r="AO110" s="21"/>
    </row>
    <row r="111" spans="1:41" ht="12.75">
      <c r="A111" s="47"/>
      <c r="B111" s="10"/>
      <c r="C111" s="11"/>
      <c r="D111" s="11"/>
      <c r="E111" s="10"/>
      <c r="F111" s="11"/>
      <c r="G111" s="11"/>
      <c r="H111" s="10"/>
      <c r="I111" s="11"/>
      <c r="J111" s="11"/>
      <c r="K111" s="10"/>
      <c r="L111" s="11"/>
      <c r="M111" s="11"/>
      <c r="N111" s="10"/>
      <c r="O111" s="11"/>
      <c r="P111" s="11"/>
      <c r="Q111" s="10"/>
      <c r="R111" s="11"/>
      <c r="S111" s="11"/>
      <c r="T111" s="10"/>
      <c r="U111" s="11"/>
      <c r="V111" s="11"/>
      <c r="W111" s="10"/>
      <c r="X111" s="11"/>
      <c r="Y111" s="11"/>
      <c r="Z111" s="10"/>
      <c r="AA111" s="11"/>
      <c r="AB111" s="11"/>
      <c r="AC111" s="10"/>
      <c r="AD111" s="11"/>
      <c r="AE111" s="12"/>
      <c r="AG111" s="47"/>
      <c r="AH111" s="11"/>
      <c r="AI111" s="11"/>
      <c r="AJ111" s="11"/>
      <c r="AK111" s="11"/>
      <c r="AL111" s="11"/>
      <c r="AM111" s="11"/>
      <c r="AN111" s="11"/>
      <c r="AO111" s="21"/>
    </row>
    <row r="112" spans="1:41" ht="13.5" thickBot="1">
      <c r="A112" s="48"/>
      <c r="B112" s="16"/>
      <c r="C112" s="17"/>
      <c r="D112" s="17"/>
      <c r="E112" s="16"/>
      <c r="F112" s="17"/>
      <c r="G112" s="17"/>
      <c r="H112" s="16"/>
      <c r="I112" s="17"/>
      <c r="J112" s="17"/>
      <c r="K112" s="16"/>
      <c r="L112" s="17"/>
      <c r="M112" s="17"/>
      <c r="N112" s="16"/>
      <c r="O112" s="17"/>
      <c r="P112" s="17"/>
      <c r="Q112" s="16"/>
      <c r="R112" s="17"/>
      <c r="S112" s="17"/>
      <c r="T112" s="16"/>
      <c r="U112" s="17"/>
      <c r="V112" s="17"/>
      <c r="W112" s="16"/>
      <c r="X112" s="17"/>
      <c r="Y112" s="17"/>
      <c r="Z112" s="16"/>
      <c r="AA112" s="17"/>
      <c r="AB112" s="17"/>
      <c r="AC112" s="16"/>
      <c r="AD112" s="17"/>
      <c r="AE112" s="18"/>
      <c r="AG112" s="48"/>
      <c r="AH112" s="17"/>
      <c r="AI112" s="17"/>
      <c r="AJ112" s="17"/>
      <c r="AK112" s="17"/>
      <c r="AL112" s="17"/>
      <c r="AM112" s="17"/>
      <c r="AN112" s="17"/>
      <c r="AO112" s="19"/>
    </row>
    <row r="113" spans="1:41" ht="12.75">
      <c r="A113" s="49" t="s">
        <v>42</v>
      </c>
      <c r="B113" s="28" t="s">
        <v>17</v>
      </c>
      <c r="C113" s="62"/>
      <c r="D113" s="63"/>
      <c r="E113" s="30" t="s">
        <v>19</v>
      </c>
      <c r="F113" s="62"/>
      <c r="G113" s="63"/>
      <c r="H113" s="30" t="s">
        <v>20</v>
      </c>
      <c r="I113" s="62"/>
      <c r="J113" s="63"/>
      <c r="K113" s="30" t="s">
        <v>21</v>
      </c>
      <c r="L113" s="62"/>
      <c r="M113" s="63"/>
      <c r="N113" s="30" t="s">
        <v>22</v>
      </c>
      <c r="O113" s="62"/>
      <c r="P113" s="63"/>
      <c r="Q113" s="30" t="s">
        <v>23</v>
      </c>
      <c r="R113" s="62"/>
      <c r="S113" s="63"/>
      <c r="T113" s="30" t="s">
        <v>24</v>
      </c>
      <c r="U113" s="62"/>
      <c r="V113" s="63"/>
      <c r="W113" s="30" t="s">
        <v>25</v>
      </c>
      <c r="X113" s="62"/>
      <c r="Y113" s="63"/>
      <c r="Z113" s="30" t="s">
        <v>26</v>
      </c>
      <c r="AA113" s="62"/>
      <c r="AB113" s="63"/>
      <c r="AC113" s="29" t="s">
        <v>27</v>
      </c>
      <c r="AD113" s="62"/>
      <c r="AE113" s="63"/>
      <c r="AF113" s="6"/>
      <c r="AG113" s="49" t="s">
        <v>42</v>
      </c>
      <c r="AH113" s="9" t="s">
        <v>7</v>
      </c>
      <c r="AI113" s="9" t="s">
        <v>8</v>
      </c>
      <c r="AJ113" s="9" t="s">
        <v>9</v>
      </c>
      <c r="AK113" s="9" t="s">
        <v>10</v>
      </c>
      <c r="AL113" s="9" t="s">
        <v>11</v>
      </c>
      <c r="AM113" s="9" t="s">
        <v>12</v>
      </c>
      <c r="AN113" s="9" t="s">
        <v>15</v>
      </c>
      <c r="AO113" s="43" t="s">
        <v>13</v>
      </c>
    </row>
    <row r="114" spans="1:41" ht="13.5" thickBot="1">
      <c r="A114" s="49" t="s">
        <v>0</v>
      </c>
      <c r="B114" s="9" t="s">
        <v>1</v>
      </c>
      <c r="C114" s="9" t="s">
        <v>16</v>
      </c>
      <c r="D114" s="9" t="s">
        <v>18</v>
      </c>
      <c r="E114" s="38" t="s">
        <v>1</v>
      </c>
      <c r="F114" s="9" t="s">
        <v>16</v>
      </c>
      <c r="G114" s="9" t="s">
        <v>18</v>
      </c>
      <c r="H114" s="38" t="s">
        <v>1</v>
      </c>
      <c r="I114" s="9" t="s">
        <v>16</v>
      </c>
      <c r="J114" s="9" t="s">
        <v>18</v>
      </c>
      <c r="K114" s="38" t="s">
        <v>1</v>
      </c>
      <c r="L114" s="9" t="s">
        <v>16</v>
      </c>
      <c r="M114" s="9" t="s">
        <v>18</v>
      </c>
      <c r="N114" s="38" t="s">
        <v>1</v>
      </c>
      <c r="O114" s="9" t="s">
        <v>16</v>
      </c>
      <c r="P114" s="9" t="s">
        <v>18</v>
      </c>
      <c r="Q114" s="38" t="s">
        <v>1</v>
      </c>
      <c r="R114" s="9" t="s">
        <v>16</v>
      </c>
      <c r="S114" s="9" t="s">
        <v>18</v>
      </c>
      <c r="T114" s="38" t="s">
        <v>1</v>
      </c>
      <c r="U114" s="9" t="s">
        <v>16</v>
      </c>
      <c r="V114" s="9" t="s">
        <v>18</v>
      </c>
      <c r="W114" s="38" t="s">
        <v>1</v>
      </c>
      <c r="X114" s="9" t="s">
        <v>16</v>
      </c>
      <c r="Y114" s="9" t="s">
        <v>18</v>
      </c>
      <c r="Z114" s="38" t="s">
        <v>1</v>
      </c>
      <c r="AA114" s="9" t="s">
        <v>16</v>
      </c>
      <c r="AB114" s="9" t="s">
        <v>18</v>
      </c>
      <c r="AC114" s="38" t="s">
        <v>1</v>
      </c>
      <c r="AD114" s="9" t="s">
        <v>16</v>
      </c>
      <c r="AE114" s="39" t="s">
        <v>18</v>
      </c>
      <c r="AF114" s="9"/>
      <c r="AG114" s="49" t="s">
        <v>0</v>
      </c>
      <c r="AH114" s="9"/>
      <c r="AI114" s="9"/>
      <c r="AJ114" s="9"/>
      <c r="AK114" s="9"/>
      <c r="AL114" s="9"/>
      <c r="AM114" s="9"/>
      <c r="AN114" s="9"/>
      <c r="AO114" s="43"/>
    </row>
    <row r="115" spans="1:41" ht="12.75">
      <c r="A115" s="60" t="s">
        <v>107</v>
      </c>
      <c r="B115" s="40">
        <v>135</v>
      </c>
      <c r="C115" s="41">
        <f>B116</f>
        <v>164</v>
      </c>
      <c r="D115" s="41" t="str">
        <f>IF((COUNTBLANK(B115:B115)=1),"ncr",IF(B115&gt;B116,"W",IF(B115=B116,"D","L")))</f>
        <v>L</v>
      </c>
      <c r="E115" s="40">
        <v>155</v>
      </c>
      <c r="F115" s="41">
        <f>E117</f>
        <v>148</v>
      </c>
      <c r="G115" s="41" t="str">
        <f>IF((COUNTBLANK(E115:E115)=1),"ncr",IF(E115&gt;E117,"W",IF(E115=E117,"D","L")))</f>
        <v>W</v>
      </c>
      <c r="H115" s="40">
        <v>162</v>
      </c>
      <c r="I115" s="41">
        <f>H118</f>
        <v>158</v>
      </c>
      <c r="J115" s="41" t="str">
        <f>IF((COUNTBLANK(H115:H115)=1),"ncr",IF(H115&gt;H118,"W",IF(H115=H118,"D","L")))</f>
        <v>W</v>
      </c>
      <c r="K115" s="40">
        <v>149</v>
      </c>
      <c r="L115" s="41">
        <f>K119</f>
        <v>147</v>
      </c>
      <c r="M115" s="41" t="str">
        <f>IF((COUNTBLANK(K115:K115)=1),"ncr",IF(K115&gt;K119,"W",IF(K115=K119,"D","L")))</f>
        <v>W</v>
      </c>
      <c r="N115" s="40"/>
      <c r="O115" s="41">
        <f>N120</f>
        <v>0</v>
      </c>
      <c r="P115" s="41" t="str">
        <f>IF((COUNTBLANK(N115:N115)=1),"ncr",IF(N115&gt;N120,"W",IF(N115=N120,"D","L")))</f>
        <v>ncr</v>
      </c>
      <c r="Q115" s="40"/>
      <c r="R115" s="41">
        <f>Q116</f>
        <v>0</v>
      </c>
      <c r="S115" s="41" t="str">
        <f>IF((COUNTBLANK(Q115:Q115)=1),"ncr",IF(Q115&gt;Q116,"W",IF(Q115=Q116,"D","L")))</f>
        <v>ncr</v>
      </c>
      <c r="T115" s="40"/>
      <c r="U115" s="41">
        <f>T117</f>
        <v>0</v>
      </c>
      <c r="V115" s="41" t="str">
        <f>IF((COUNTBLANK(T115:T115)=1),"ncr",IF(T115&gt;T117,"W",IF(T115=T117,"D","L")))</f>
        <v>ncr</v>
      </c>
      <c r="W115" s="40"/>
      <c r="X115" s="41">
        <f>W118</f>
        <v>0</v>
      </c>
      <c r="Y115" s="41" t="str">
        <f>IF((COUNTBLANK(W115:W115)=1),"ncr",IF(W115&gt;W118,"W",IF(W115=W118,"D","L")))</f>
        <v>ncr</v>
      </c>
      <c r="Z115" s="40"/>
      <c r="AA115" s="41">
        <f>Z119</f>
        <v>0</v>
      </c>
      <c r="AB115" s="41" t="str">
        <f>IF((COUNTBLANK(Z115:Z115)=1),"ncr",IF(Z115&gt;Z119,"W",IF(Z115=Z119,"D","L")))</f>
        <v>ncr</v>
      </c>
      <c r="AC115" s="40"/>
      <c r="AD115" s="41">
        <f>AC120</f>
        <v>0</v>
      </c>
      <c r="AE115" s="42" t="str">
        <f>IF((COUNTBLANK(AC115:AC115)=1),"ncr",IF(AC115&gt;AC120,"W",IF(AC115=AC120,"D","L")))</f>
        <v>ncr</v>
      </c>
      <c r="AG115" s="58" t="str">
        <f aca="true" t="shared" si="77" ref="AG115:AG120">+A115</f>
        <v>A Purcell</v>
      </c>
      <c r="AH115" s="41">
        <f aca="true" t="shared" si="78" ref="AH115:AH120">10-COUNTBLANK(B115:AE115)</f>
        <v>4</v>
      </c>
      <c r="AI115" s="41">
        <f aca="true" t="shared" si="79" ref="AI115:AI120">COUNTIF(A115:AE115,"W")</f>
        <v>3</v>
      </c>
      <c r="AJ115" s="41">
        <f aca="true" t="shared" si="80" ref="AJ115:AJ120">COUNTIF(B115:AE115,"D")</f>
        <v>0</v>
      </c>
      <c r="AK115" s="41">
        <f aca="true" t="shared" si="81" ref="AK115:AK120">COUNTIF(A115:AE115,"L")</f>
        <v>1</v>
      </c>
      <c r="AL115" s="41">
        <f aca="true" t="shared" si="82" ref="AL115:AL120">AI115*2+AJ115</f>
        <v>6</v>
      </c>
      <c r="AM115" s="41">
        <f aca="true" t="shared" si="83" ref="AM115:AM120">SUM(B115,E115,H115,K115,N115,Q115,T115,W115,Z115,AC115)</f>
        <v>601</v>
      </c>
      <c r="AN115" s="44"/>
      <c r="AO115" s="45"/>
    </row>
    <row r="116" spans="1:41" ht="12.75">
      <c r="A116" s="60" t="s">
        <v>108</v>
      </c>
      <c r="B116" s="10">
        <v>164</v>
      </c>
      <c r="C116" s="11">
        <f>B115</f>
        <v>135</v>
      </c>
      <c r="D116" s="11" t="str">
        <f>IF((COUNTBLANK(B116:B116)=1),"ncr",IF(B116&gt;B115,"W",IF(B116=B115,"D","L")))</f>
        <v>W</v>
      </c>
      <c r="E116" s="10">
        <v>153</v>
      </c>
      <c r="F116" s="11">
        <f>E119</f>
        <v>130</v>
      </c>
      <c r="G116" s="11" t="str">
        <f>IF((COUNTBLANK(E116:E116)=1),"ncr",IF(E116&gt;E119,"W",IF(E116=E119,"D","L")))</f>
        <v>W</v>
      </c>
      <c r="H116" s="10">
        <v>151</v>
      </c>
      <c r="I116" s="11">
        <f>H117</f>
        <v>128</v>
      </c>
      <c r="J116" s="11" t="str">
        <f>IF((COUNTBLANK(H116:H116)=1),"ncr",IF(H116&gt;H117,"W",IF(H116=H117,"D","L")))</f>
        <v>W</v>
      </c>
      <c r="K116" s="10">
        <v>155</v>
      </c>
      <c r="L116" s="11">
        <f>K120</f>
        <v>0</v>
      </c>
      <c r="M116" s="11" t="str">
        <f>IF((COUNTBLANK(K116:K116)=1),"ncr",IF(K116&gt;K120,"W",IF(K116=K120,"D","L")))</f>
        <v>W</v>
      </c>
      <c r="N116" s="10"/>
      <c r="O116" s="11">
        <f>N118</f>
        <v>0</v>
      </c>
      <c r="P116" s="11" t="str">
        <f>IF((COUNTBLANK(N116:N116)=1),"ncr",IF(N116&gt;N118,"W",IF(N116=N118,"D","L")))</f>
        <v>ncr</v>
      </c>
      <c r="Q116" s="10"/>
      <c r="R116" s="11">
        <f>Q115</f>
        <v>0</v>
      </c>
      <c r="S116" s="11" t="str">
        <f>IF((COUNTBLANK(Q116:Q116)=1),"ncr",IF(Q116&gt;Q115,"W",IF(Q116=Q115,"D","L")))</f>
        <v>ncr</v>
      </c>
      <c r="T116" s="10"/>
      <c r="U116" s="11">
        <f>T119</f>
        <v>0</v>
      </c>
      <c r="V116" s="11" t="str">
        <f>IF((COUNTBLANK(T116:T116)=1),"ncr",IF(T116&gt;T119,"W",IF(T116=T119,"D","L")))</f>
        <v>ncr</v>
      </c>
      <c r="W116" s="10"/>
      <c r="X116" s="11">
        <f>W117</f>
        <v>0</v>
      </c>
      <c r="Y116" s="11" t="str">
        <f>IF((COUNTBLANK(W116:W116)=1),"ncr",IF(W116&gt;W117,"W",IF(W116=W117,"D","L")))</f>
        <v>ncr</v>
      </c>
      <c r="Z116" s="10"/>
      <c r="AA116" s="11">
        <f>Z120</f>
        <v>0</v>
      </c>
      <c r="AB116" s="11" t="str">
        <f>IF((COUNTBLANK(Z116:Z116)=1),"ncr",IF(Z116&gt;Z120,"W",IF(Z116=Z120,"D","L")))</f>
        <v>ncr</v>
      </c>
      <c r="AC116" s="10"/>
      <c r="AD116" s="11">
        <f>AC118</f>
        <v>0</v>
      </c>
      <c r="AE116" s="12" t="str">
        <f>IF((COUNTBLANK(AC116:AC116)=1),"ncr",IF(AC116&gt;AC118,"W",IF(AC116=AC118,"D","L")))</f>
        <v>ncr</v>
      </c>
      <c r="AG116" s="47" t="str">
        <f t="shared" si="77"/>
        <v>C R South</v>
      </c>
      <c r="AH116" s="11">
        <f t="shared" si="78"/>
        <v>4</v>
      </c>
      <c r="AI116" s="11">
        <f t="shared" si="79"/>
        <v>4</v>
      </c>
      <c r="AJ116" s="11">
        <f t="shared" si="80"/>
        <v>0</v>
      </c>
      <c r="AK116" s="11">
        <f t="shared" si="81"/>
        <v>0</v>
      </c>
      <c r="AL116" s="11">
        <f t="shared" si="82"/>
        <v>8</v>
      </c>
      <c r="AM116" s="11">
        <f t="shared" si="83"/>
        <v>623</v>
      </c>
      <c r="AN116" s="32"/>
      <c r="AO116" s="21"/>
    </row>
    <row r="117" spans="1:41" ht="12.75">
      <c r="A117" s="60" t="s">
        <v>109</v>
      </c>
      <c r="B117" s="10">
        <v>117</v>
      </c>
      <c r="C117" s="11">
        <f>B120</f>
        <v>0</v>
      </c>
      <c r="D117" s="11" t="str">
        <f>IF((COUNTBLANK(B117:B117)=1),"ncr",IF(B117&gt;B120,"W",IF(B117=B120,"D","L")))</f>
        <v>W</v>
      </c>
      <c r="E117" s="10">
        <v>148</v>
      </c>
      <c r="F117" s="11">
        <f>E115</f>
        <v>155</v>
      </c>
      <c r="G117" s="11" t="str">
        <f>IF((COUNTBLANK(E117:E117)=1),"ncr",IF(E117&gt;E115,"W",IF(E117=E115,"D","L")))</f>
        <v>L</v>
      </c>
      <c r="H117" s="10">
        <v>128</v>
      </c>
      <c r="I117" s="11">
        <f>H116</f>
        <v>151</v>
      </c>
      <c r="J117" s="11" t="str">
        <f>IF((COUNTBLANK(H117:H117)=1),"ncr",IF(H117&gt;H116,"W",IF(H117=H116,"D","L")))</f>
        <v>L</v>
      </c>
      <c r="K117" s="10">
        <v>151</v>
      </c>
      <c r="L117" s="11">
        <f>K118</f>
        <v>154</v>
      </c>
      <c r="M117" s="11" t="str">
        <f>IF((COUNTBLANK(K117:K117)=1),"ncr",IF(K117&gt;K118,"W",IF(K117=K118,"D","L")))</f>
        <v>L</v>
      </c>
      <c r="N117" s="10"/>
      <c r="O117" s="11">
        <f>N119</f>
        <v>0</v>
      </c>
      <c r="P117" s="11" t="str">
        <f>IF((COUNTBLANK(N117:N117)=1),"ncr",IF(N117&gt;N119,"W",IF(N117=N119,"D","L")))</f>
        <v>ncr</v>
      </c>
      <c r="Q117" s="10"/>
      <c r="R117" s="11">
        <f>Q120</f>
        <v>0</v>
      </c>
      <c r="S117" s="11" t="str">
        <f>IF((COUNTBLANK(Q117:Q117)=1),"ncr",IF(Q117&gt;Q120,"W",IF(Q117=Q120,"D","L")))</f>
        <v>ncr</v>
      </c>
      <c r="T117" s="10"/>
      <c r="U117" s="11">
        <f>T115</f>
        <v>0</v>
      </c>
      <c r="V117" s="11" t="str">
        <f>IF((COUNTBLANK(T117:T117)=1),"ncr",IF(T117&gt;T115,"W",IF(T117=T115,"D","L")))</f>
        <v>ncr</v>
      </c>
      <c r="W117" s="10"/>
      <c r="X117" s="11">
        <f>W116</f>
        <v>0</v>
      </c>
      <c r="Y117" s="11" t="str">
        <f>IF((COUNTBLANK(W117:W117)=1),"ncr",IF(W117&gt;W116,"W",IF(W117=W116,"D","L")))</f>
        <v>ncr</v>
      </c>
      <c r="Z117" s="10"/>
      <c r="AA117" s="11">
        <f>Z118</f>
        <v>0</v>
      </c>
      <c r="AB117" s="11" t="str">
        <f>IF((COUNTBLANK(Z117:Z117)=1),"ncr",IF(Z117&gt;Z118,"W",IF(Z117=Z118,"D","L")))</f>
        <v>ncr</v>
      </c>
      <c r="AC117" s="10"/>
      <c r="AD117" s="11">
        <f>AC119</f>
        <v>0</v>
      </c>
      <c r="AE117" s="12" t="str">
        <f>IF((COUNTBLANK(AC117:AC117)=1),"ncr",IF(AC117&gt;AC119,"W",IF(AC117=AC119,"D","L")))</f>
        <v>ncr</v>
      </c>
      <c r="AG117" s="47" t="str">
        <f t="shared" si="77"/>
        <v>M Spilsbury</v>
      </c>
      <c r="AH117" s="11">
        <f t="shared" si="78"/>
        <v>4</v>
      </c>
      <c r="AI117" s="11">
        <f t="shared" si="79"/>
        <v>1</v>
      </c>
      <c r="AJ117" s="11">
        <f t="shared" si="80"/>
        <v>0</v>
      </c>
      <c r="AK117" s="11">
        <f t="shared" si="81"/>
        <v>3</v>
      </c>
      <c r="AL117" s="11">
        <f t="shared" si="82"/>
        <v>2</v>
      </c>
      <c r="AM117" s="11">
        <f t="shared" si="83"/>
        <v>544</v>
      </c>
      <c r="AN117" s="32"/>
      <c r="AO117" s="13"/>
    </row>
    <row r="118" spans="1:41" ht="12.75">
      <c r="A118" s="61" t="s">
        <v>110</v>
      </c>
      <c r="B118" s="10">
        <v>155</v>
      </c>
      <c r="C118" s="11">
        <f>B119</f>
        <v>110</v>
      </c>
      <c r="D118" s="11" t="str">
        <f>IF((COUNTBLANK(B118:B118)=1),"ncr",IF(B118&gt;B119,"W",IF(B118=B119,"D","L")))</f>
        <v>W</v>
      </c>
      <c r="E118" s="10">
        <v>158</v>
      </c>
      <c r="F118" s="11">
        <f>E120</f>
        <v>0</v>
      </c>
      <c r="G118" s="11" t="str">
        <f>IF((COUNTBLANK(E118:E118)=1),"ncr",IF(E118&gt;E120,"W",IF(E118=E120,"D","L")))</f>
        <v>W</v>
      </c>
      <c r="H118" s="10">
        <v>158</v>
      </c>
      <c r="I118" s="11">
        <f>H115</f>
        <v>162</v>
      </c>
      <c r="J118" s="11" t="str">
        <f>IF((COUNTBLANK(H118:H118)=1),"ncr",IF(H118&gt;H115,"W",IF(H118=H115,"D","L")))</f>
        <v>L</v>
      </c>
      <c r="K118" s="10">
        <v>154</v>
      </c>
      <c r="L118" s="11">
        <f>K117</f>
        <v>151</v>
      </c>
      <c r="M118" s="11" t="str">
        <f>IF((COUNTBLANK(K118:K118)=1),"ncr",IF(K118&gt;K117,"W",IF(K118=K117,"D","L")))</f>
        <v>W</v>
      </c>
      <c r="N118" s="10"/>
      <c r="O118" s="11">
        <f>N116</f>
        <v>0</v>
      </c>
      <c r="P118" s="11" t="str">
        <f>IF((COUNTBLANK(N118:N118)=1),"ncr",IF(N118&gt;N116,"W",IF(N118=N116,"D","L")))</f>
        <v>ncr</v>
      </c>
      <c r="Q118" s="10"/>
      <c r="R118" s="11">
        <f>Q119</f>
        <v>0</v>
      </c>
      <c r="S118" s="11" t="str">
        <f>IF((COUNTBLANK(Q118:Q118)=1),"ncr",IF(Q118&gt;Q119,"W",IF(Q118=Q119,"D","L")))</f>
        <v>ncr</v>
      </c>
      <c r="T118" s="10"/>
      <c r="U118" s="11">
        <f>T120</f>
        <v>0</v>
      </c>
      <c r="V118" s="11" t="str">
        <f>IF((COUNTBLANK(T118:T118)=1),"ncr",IF(T118&gt;T120,"W",IF(T118=T120,"D","L")))</f>
        <v>ncr</v>
      </c>
      <c r="W118" s="10"/>
      <c r="X118" s="11">
        <f>W115</f>
        <v>0</v>
      </c>
      <c r="Y118" s="11" t="str">
        <f>IF((COUNTBLANK(W118:W118)=1),"ncr",IF(W118&gt;W115,"W",IF(W118=W115,"D","L")))</f>
        <v>ncr</v>
      </c>
      <c r="Z118" s="10"/>
      <c r="AA118" s="11">
        <f>Z117</f>
        <v>0</v>
      </c>
      <c r="AB118" s="11" t="str">
        <f>IF((COUNTBLANK(Z118:Z118)=1),"ncr",IF(Z118&gt;Z117,"W",IF(Z118=Z117,"D","L")))</f>
        <v>ncr</v>
      </c>
      <c r="AC118" s="10"/>
      <c r="AD118" s="11">
        <f>AC116</f>
        <v>0</v>
      </c>
      <c r="AE118" s="12" t="str">
        <f>IF((COUNTBLANK(AC118:AC118)=1),"ncr",IF(AC118&gt;AC116,"W",IF(AC118=AC116,"D","L")))</f>
        <v>ncr</v>
      </c>
      <c r="AG118" s="47" t="str">
        <f t="shared" si="77"/>
        <v>J Billany</v>
      </c>
      <c r="AH118" s="11">
        <f t="shared" si="78"/>
        <v>4</v>
      </c>
      <c r="AI118" s="11">
        <f t="shared" si="79"/>
        <v>3</v>
      </c>
      <c r="AJ118" s="11">
        <f t="shared" si="80"/>
        <v>0</v>
      </c>
      <c r="AK118" s="11">
        <f t="shared" si="81"/>
        <v>1</v>
      </c>
      <c r="AL118" s="11">
        <f t="shared" si="82"/>
        <v>6</v>
      </c>
      <c r="AM118" s="11">
        <f t="shared" si="83"/>
        <v>625</v>
      </c>
      <c r="AN118" s="32"/>
      <c r="AO118" s="21"/>
    </row>
    <row r="119" spans="1:41" ht="12.75">
      <c r="A119" s="60" t="s">
        <v>111</v>
      </c>
      <c r="B119" s="10">
        <v>110</v>
      </c>
      <c r="C119" s="11">
        <f>B118</f>
        <v>155</v>
      </c>
      <c r="D119" s="11" t="str">
        <f>IF((COUNTBLANK(B119:B119)=1),"ncr",IF(B119&gt;B118,"W",IF(B119=B118,"D","L")))</f>
        <v>L</v>
      </c>
      <c r="E119" s="10">
        <v>130</v>
      </c>
      <c r="F119" s="11">
        <f>E116</f>
        <v>153</v>
      </c>
      <c r="G119" s="11" t="str">
        <f>IF((COUNTBLANK(E119:E119)=1),"ncr",IF(E119&gt;E116,"W",IF(E119=E116,"D","L")))</f>
        <v>L</v>
      </c>
      <c r="H119" s="10">
        <v>134</v>
      </c>
      <c r="I119" s="11">
        <f>H120</f>
        <v>0</v>
      </c>
      <c r="J119" s="11" t="str">
        <f>IF((COUNTBLANK(H119:H119)=1),"ncr",IF(H119&gt;H120,"W",IF(H119=H120,"D","L")))</f>
        <v>W</v>
      </c>
      <c r="K119" s="10">
        <v>147</v>
      </c>
      <c r="L119" s="11">
        <f>K115</f>
        <v>149</v>
      </c>
      <c r="M119" s="11" t="str">
        <f>IF((COUNTBLANK(K119:K119)=1),"ncr",IF(K119&gt;K115,"W",IF(K119=K115,"D","L")))</f>
        <v>L</v>
      </c>
      <c r="N119" s="10"/>
      <c r="O119" s="11">
        <f>N117</f>
        <v>0</v>
      </c>
      <c r="P119" s="11" t="str">
        <f>IF((COUNTBLANK(N119:N119)=1),"ncr",IF(N119&gt;N117,"W",IF(N119=N117,"D","L")))</f>
        <v>ncr</v>
      </c>
      <c r="Q119" s="10"/>
      <c r="R119" s="11">
        <f>Q118</f>
        <v>0</v>
      </c>
      <c r="S119" s="11" t="str">
        <f>IF((COUNTBLANK(Q119:Q119)=1),"ncr",IF(Q119&gt;Q118,"W",IF(Q119=Q118,"D","L")))</f>
        <v>ncr</v>
      </c>
      <c r="T119" s="10"/>
      <c r="U119" s="11">
        <f>T116</f>
        <v>0</v>
      </c>
      <c r="V119" s="11" t="str">
        <f>IF((COUNTBLANK(T119:T119)=1),"ncr",IF(T119&gt;T116,"W",IF(T119=T116,"D","L")))</f>
        <v>ncr</v>
      </c>
      <c r="W119" s="10"/>
      <c r="X119" s="11">
        <f>W120</f>
        <v>0</v>
      </c>
      <c r="Y119" s="11" t="str">
        <f>IF((COUNTBLANK(W119:W119)=1),"ncr",IF(W119&gt;W120,"W",IF(W119=W120,"D","L")))</f>
        <v>ncr</v>
      </c>
      <c r="Z119" s="10"/>
      <c r="AA119" s="11">
        <f>Z115</f>
        <v>0</v>
      </c>
      <c r="AB119" s="11" t="str">
        <f>IF((COUNTBLANK(Z119:Z119)=1),"ncr",IF(Z119&gt;Z115,"W",IF(Z119=Z115,"D","L")))</f>
        <v>ncr</v>
      </c>
      <c r="AC119" s="10"/>
      <c r="AD119" s="11">
        <f>AC117</f>
        <v>0</v>
      </c>
      <c r="AE119" s="12" t="str">
        <f>IF((COUNTBLANK(AC119:AC119)=1),"ncr",IF(AC119&gt;AC117,"W",IF(AC119=AC117,"D","L")))</f>
        <v>ncr</v>
      </c>
      <c r="AG119" s="47" t="str">
        <f t="shared" si="77"/>
        <v>R Jessop</v>
      </c>
      <c r="AH119" s="11">
        <f t="shared" si="78"/>
        <v>4</v>
      </c>
      <c r="AI119" s="11">
        <f t="shared" si="79"/>
        <v>1</v>
      </c>
      <c r="AJ119" s="11">
        <f t="shared" si="80"/>
        <v>0</v>
      </c>
      <c r="AK119" s="11">
        <f t="shared" si="81"/>
        <v>3</v>
      </c>
      <c r="AL119" s="11">
        <f t="shared" si="82"/>
        <v>2</v>
      </c>
      <c r="AM119" s="11">
        <f t="shared" si="83"/>
        <v>521</v>
      </c>
      <c r="AN119" s="32"/>
      <c r="AO119" s="21"/>
    </row>
    <row r="120" spans="1:41" ht="12.75">
      <c r="A120" s="60" t="s">
        <v>35</v>
      </c>
      <c r="B120" s="10"/>
      <c r="C120" s="11">
        <f>B117</f>
        <v>117</v>
      </c>
      <c r="D120" s="11" t="str">
        <f>IF((COUNTBLANK(B120:B120)=1),"ncr",IF(B120&gt;B117,"W",IF(B120=B117,"D","L")))</f>
        <v>ncr</v>
      </c>
      <c r="E120" s="10"/>
      <c r="F120" s="11">
        <f>E118</f>
        <v>158</v>
      </c>
      <c r="G120" s="11" t="str">
        <f>IF((COUNTBLANK(E120:E120)=1),"ncr",IF(E120&gt;E118,"W",IF(E120=E118,"D","L")))</f>
        <v>ncr</v>
      </c>
      <c r="H120" s="10"/>
      <c r="I120" s="11">
        <f>H119</f>
        <v>134</v>
      </c>
      <c r="J120" s="11" t="str">
        <f>IF((COUNTBLANK(H120:H120)=1),"ncr",IF(H120&gt;H119,"W",IF(H120=H211,"D","L")))</f>
        <v>ncr</v>
      </c>
      <c r="K120" s="10"/>
      <c r="L120" s="11">
        <f>K116</f>
        <v>155</v>
      </c>
      <c r="M120" s="11" t="str">
        <f>IF((COUNTBLANK(K120:K120)=1),"ncr",IF(K120&gt;K116,"W",IF(K120=K116,"D","L")))</f>
        <v>ncr</v>
      </c>
      <c r="N120" s="10"/>
      <c r="O120" s="11">
        <f>N115</f>
        <v>0</v>
      </c>
      <c r="P120" s="11" t="str">
        <f>IF((COUNTBLANK(N120:N120)=1),"ncr",IF(N120&gt;N115,"W",IF(N120=N115,"D","L")))</f>
        <v>ncr</v>
      </c>
      <c r="Q120" s="10"/>
      <c r="R120" s="11">
        <f>Q117</f>
        <v>0</v>
      </c>
      <c r="S120" s="11" t="str">
        <f>IF((COUNTBLANK(Q120:Q120)=1),"ncr",IF(Q120&gt;Q117,"W",IF(Q120=Q117,"D","L")))</f>
        <v>ncr</v>
      </c>
      <c r="T120" s="10"/>
      <c r="U120" s="11">
        <f>T118</f>
        <v>0</v>
      </c>
      <c r="V120" s="11" t="str">
        <f>IF((COUNTBLANK(T120:T120)=1),"ncr",IF(T120&gt;T118,"W",IF(T120=T118,"D","L")))</f>
        <v>ncr</v>
      </c>
      <c r="W120" s="10"/>
      <c r="X120" s="11">
        <f>W119</f>
        <v>0</v>
      </c>
      <c r="Y120" s="11" t="str">
        <f>IF((COUNTBLANK(W120:W120)=1),"ncr",IF(W120&gt;W119,"W",IF(W120=W211,"D","L")))</f>
        <v>ncr</v>
      </c>
      <c r="Z120" s="10"/>
      <c r="AA120" s="11">
        <f>Z116</f>
        <v>0</v>
      </c>
      <c r="AB120" s="11" t="str">
        <f>IF((COUNTBLANK(Z120:Z120)=1),"ncr",IF(Z120&gt;Z116,"W",IF(Z120=Z116,"D","L")))</f>
        <v>ncr</v>
      </c>
      <c r="AC120" s="10"/>
      <c r="AD120" s="11">
        <f>AC115</f>
        <v>0</v>
      </c>
      <c r="AE120" s="12" t="str">
        <f>IF((COUNTBLANK(AC120:AC120)=1),"ncr",IF(AC120&gt;AC115,"W",IF(AC120=AC115,"D","L")))</f>
        <v>ncr</v>
      </c>
      <c r="AG120" s="47" t="str">
        <f t="shared" si="77"/>
        <v>Bye</v>
      </c>
      <c r="AH120" s="11">
        <f t="shared" si="78"/>
        <v>0</v>
      </c>
      <c r="AI120" s="11">
        <f t="shared" si="79"/>
        <v>0</v>
      </c>
      <c r="AJ120" s="11">
        <f t="shared" si="80"/>
        <v>0</v>
      </c>
      <c r="AK120" s="11">
        <f t="shared" si="81"/>
        <v>0</v>
      </c>
      <c r="AL120" s="11">
        <f t="shared" si="82"/>
        <v>0</v>
      </c>
      <c r="AM120" s="11">
        <f t="shared" si="83"/>
        <v>0</v>
      </c>
      <c r="AN120" s="32"/>
      <c r="AO120" s="21"/>
    </row>
    <row r="121" spans="1:41" ht="12.75">
      <c r="A121" s="47"/>
      <c r="B121" s="10"/>
      <c r="C121" s="11"/>
      <c r="D121" s="11"/>
      <c r="E121" s="10"/>
      <c r="F121" s="11"/>
      <c r="G121" s="11"/>
      <c r="H121" s="10"/>
      <c r="I121" s="11"/>
      <c r="J121" s="11"/>
      <c r="K121" s="10"/>
      <c r="L121" s="11"/>
      <c r="M121" s="11"/>
      <c r="N121" s="10"/>
      <c r="O121" s="11"/>
      <c r="P121" s="11"/>
      <c r="Q121" s="10"/>
      <c r="R121" s="11"/>
      <c r="S121" s="11"/>
      <c r="T121" s="10"/>
      <c r="U121" s="11"/>
      <c r="V121" s="11"/>
      <c r="W121" s="10"/>
      <c r="X121" s="11"/>
      <c r="Y121" s="11"/>
      <c r="Z121" s="10"/>
      <c r="AA121" s="11"/>
      <c r="AB121" s="11"/>
      <c r="AC121" s="10"/>
      <c r="AD121" s="11"/>
      <c r="AE121" s="12"/>
      <c r="AG121" s="47"/>
      <c r="AH121" s="11"/>
      <c r="AI121" s="11"/>
      <c r="AJ121" s="11"/>
      <c r="AK121" s="11"/>
      <c r="AL121" s="11"/>
      <c r="AM121" s="11"/>
      <c r="AN121" s="11"/>
      <c r="AO121" s="21"/>
    </row>
    <row r="122" spans="1:41" ht="13.5" thickBot="1">
      <c r="A122" s="48"/>
      <c r="B122" s="16"/>
      <c r="C122" s="17"/>
      <c r="D122" s="17"/>
      <c r="E122" s="16"/>
      <c r="F122" s="17"/>
      <c r="G122" s="17"/>
      <c r="H122" s="16"/>
      <c r="I122" s="17"/>
      <c r="J122" s="17"/>
      <c r="K122" s="16"/>
      <c r="L122" s="17"/>
      <c r="M122" s="17"/>
      <c r="N122" s="16"/>
      <c r="O122" s="17"/>
      <c r="P122" s="17"/>
      <c r="Q122" s="16"/>
      <c r="R122" s="17"/>
      <c r="S122" s="17"/>
      <c r="T122" s="16"/>
      <c r="U122" s="17"/>
      <c r="V122" s="17"/>
      <c r="W122" s="16"/>
      <c r="X122" s="17"/>
      <c r="Y122" s="17"/>
      <c r="Z122" s="16"/>
      <c r="AA122" s="17"/>
      <c r="AB122" s="17"/>
      <c r="AC122" s="16"/>
      <c r="AD122" s="17"/>
      <c r="AE122" s="18"/>
      <c r="AG122" s="48"/>
      <c r="AH122" s="17"/>
      <c r="AI122" s="17"/>
      <c r="AJ122" s="17"/>
      <c r="AK122" s="17"/>
      <c r="AL122" s="17"/>
      <c r="AM122" s="17"/>
      <c r="AN122" s="17"/>
      <c r="AO122" s="19"/>
    </row>
    <row r="123" spans="1:41" ht="12.75">
      <c r="A123" s="49" t="s">
        <v>43</v>
      </c>
      <c r="B123" s="28" t="s">
        <v>17</v>
      </c>
      <c r="C123" s="62"/>
      <c r="D123" s="63"/>
      <c r="E123" s="30" t="s">
        <v>19</v>
      </c>
      <c r="F123" s="62"/>
      <c r="G123" s="63"/>
      <c r="H123" s="30" t="s">
        <v>20</v>
      </c>
      <c r="I123" s="62"/>
      <c r="J123" s="63"/>
      <c r="K123" s="30" t="s">
        <v>21</v>
      </c>
      <c r="L123" s="62"/>
      <c r="M123" s="63"/>
      <c r="N123" s="30" t="s">
        <v>22</v>
      </c>
      <c r="O123" s="62"/>
      <c r="P123" s="63"/>
      <c r="Q123" s="30" t="s">
        <v>23</v>
      </c>
      <c r="R123" s="62"/>
      <c r="S123" s="63"/>
      <c r="T123" s="30" t="s">
        <v>24</v>
      </c>
      <c r="U123" s="62"/>
      <c r="V123" s="63"/>
      <c r="W123" s="30" t="s">
        <v>25</v>
      </c>
      <c r="X123" s="62"/>
      <c r="Y123" s="63"/>
      <c r="Z123" s="30" t="s">
        <v>26</v>
      </c>
      <c r="AA123" s="62"/>
      <c r="AB123" s="63"/>
      <c r="AC123" s="29" t="s">
        <v>27</v>
      </c>
      <c r="AD123" s="62"/>
      <c r="AE123" s="63"/>
      <c r="AF123" s="6"/>
      <c r="AG123" s="49" t="s">
        <v>43</v>
      </c>
      <c r="AH123" s="9" t="s">
        <v>7</v>
      </c>
      <c r="AI123" s="9" t="s">
        <v>8</v>
      </c>
      <c r="AJ123" s="9" t="s">
        <v>9</v>
      </c>
      <c r="AK123" s="9" t="s">
        <v>10</v>
      </c>
      <c r="AL123" s="9" t="s">
        <v>11</v>
      </c>
      <c r="AM123" s="9" t="s">
        <v>12</v>
      </c>
      <c r="AN123" s="9" t="s">
        <v>15</v>
      </c>
      <c r="AO123" s="43" t="s">
        <v>13</v>
      </c>
    </row>
    <row r="124" spans="1:41" ht="13.5" thickBot="1">
      <c r="A124" s="49" t="s">
        <v>0</v>
      </c>
      <c r="B124" s="9" t="s">
        <v>1</v>
      </c>
      <c r="C124" s="9" t="s">
        <v>16</v>
      </c>
      <c r="D124" s="9" t="s">
        <v>18</v>
      </c>
      <c r="E124" s="38" t="s">
        <v>1</v>
      </c>
      <c r="F124" s="9" t="s">
        <v>16</v>
      </c>
      <c r="G124" s="9" t="s">
        <v>18</v>
      </c>
      <c r="H124" s="38" t="s">
        <v>1</v>
      </c>
      <c r="I124" s="9" t="s">
        <v>16</v>
      </c>
      <c r="J124" s="9" t="s">
        <v>18</v>
      </c>
      <c r="K124" s="38" t="s">
        <v>1</v>
      </c>
      <c r="L124" s="9" t="s">
        <v>16</v>
      </c>
      <c r="M124" s="9" t="s">
        <v>18</v>
      </c>
      <c r="N124" s="38" t="s">
        <v>1</v>
      </c>
      <c r="O124" s="9" t="s">
        <v>16</v>
      </c>
      <c r="P124" s="9" t="s">
        <v>18</v>
      </c>
      <c r="Q124" s="38" t="s">
        <v>1</v>
      </c>
      <c r="R124" s="9" t="s">
        <v>16</v>
      </c>
      <c r="S124" s="9" t="s">
        <v>18</v>
      </c>
      <c r="T124" s="38" t="s">
        <v>1</v>
      </c>
      <c r="U124" s="9" t="s">
        <v>16</v>
      </c>
      <c r="V124" s="9" t="s">
        <v>18</v>
      </c>
      <c r="W124" s="38" t="s">
        <v>1</v>
      </c>
      <c r="X124" s="9" t="s">
        <v>16</v>
      </c>
      <c r="Y124" s="9" t="s">
        <v>18</v>
      </c>
      <c r="Z124" s="38" t="s">
        <v>1</v>
      </c>
      <c r="AA124" s="9" t="s">
        <v>16</v>
      </c>
      <c r="AB124" s="9" t="s">
        <v>18</v>
      </c>
      <c r="AC124" s="38" t="s">
        <v>1</v>
      </c>
      <c r="AD124" s="9" t="s">
        <v>16</v>
      </c>
      <c r="AE124" s="39" t="s">
        <v>18</v>
      </c>
      <c r="AF124" s="9"/>
      <c r="AG124" s="49" t="s">
        <v>0</v>
      </c>
      <c r="AH124" s="9"/>
      <c r="AI124" s="9"/>
      <c r="AJ124" s="9"/>
      <c r="AK124" s="9"/>
      <c r="AL124" s="9"/>
      <c r="AM124" s="9"/>
      <c r="AN124" s="9"/>
      <c r="AO124" s="43"/>
    </row>
    <row r="125" spans="1:41" ht="12.75">
      <c r="A125" s="60" t="s">
        <v>75</v>
      </c>
      <c r="B125" s="40">
        <v>141</v>
      </c>
      <c r="C125" s="41">
        <f>B126</f>
        <v>161</v>
      </c>
      <c r="D125" s="41" t="str">
        <f>IF((COUNTBLANK(B125:B125)=1),"ncr",IF(B125&gt;B126,"W",IF(B125=B126,"D","L")))</f>
        <v>L</v>
      </c>
      <c r="E125" s="40">
        <v>141</v>
      </c>
      <c r="F125" s="41">
        <f>E127</f>
        <v>159</v>
      </c>
      <c r="G125" s="41" t="str">
        <f>IF((COUNTBLANK(E125:E125)=1),"ncr",IF(E125&gt;E127,"W",IF(E125=E127,"D","L")))</f>
        <v>L</v>
      </c>
      <c r="H125" s="40"/>
      <c r="I125" s="41">
        <f>H128</f>
        <v>147</v>
      </c>
      <c r="J125" s="41" t="s">
        <v>134</v>
      </c>
      <c r="K125" s="40"/>
      <c r="L125" s="41">
        <f>K129</f>
        <v>119</v>
      </c>
      <c r="M125" s="41" t="str">
        <f>IF((COUNTBLANK(K125:K125)=1),"ncr",IF(K125&gt;K129,"W",IF(K125=K129,"D","L")))</f>
        <v>ncr</v>
      </c>
      <c r="N125" s="40"/>
      <c r="O125" s="41">
        <f>N130</f>
        <v>0</v>
      </c>
      <c r="P125" s="41" t="str">
        <f>IF((COUNTBLANK(N125:N125)=1),"ncr",IF(N125&gt;N130,"W",IF(N125=N130,"D","L")))</f>
        <v>ncr</v>
      </c>
      <c r="Q125" s="40"/>
      <c r="R125" s="41">
        <f>Q126</f>
        <v>0</v>
      </c>
      <c r="S125" s="41" t="str">
        <f>IF((COUNTBLANK(Q125:Q125)=1),"ncr",IF(Q125&gt;Q126,"W",IF(Q125=Q126,"D","L")))</f>
        <v>ncr</v>
      </c>
      <c r="T125" s="40"/>
      <c r="U125" s="41">
        <f>T127</f>
        <v>0</v>
      </c>
      <c r="V125" s="41" t="str">
        <f>IF((COUNTBLANK(T125:T125)=1),"ncr",IF(T125&gt;T127,"W",IF(T125=T127,"D","L")))</f>
        <v>ncr</v>
      </c>
      <c r="W125" s="40"/>
      <c r="X125" s="41">
        <f>W128</f>
        <v>0</v>
      </c>
      <c r="Y125" s="41" t="str">
        <f>IF((COUNTBLANK(W125:W125)=1),"ncr",IF(W125&gt;W128,"W",IF(W125=W128,"D","L")))</f>
        <v>ncr</v>
      </c>
      <c r="Z125" s="40"/>
      <c r="AA125" s="41">
        <f>Z129</f>
        <v>0</v>
      </c>
      <c r="AB125" s="41" t="str">
        <f>IF((COUNTBLANK(Z125:Z125)=1),"ncr",IF(Z125&gt;Z129,"W",IF(Z125=Z129,"D","L")))</f>
        <v>ncr</v>
      </c>
      <c r="AC125" s="40"/>
      <c r="AD125" s="41">
        <f>AC130</f>
        <v>0</v>
      </c>
      <c r="AE125" s="42" t="str">
        <f>IF((COUNTBLANK(AC125:AC125)=1),"ncr",IF(AC125&gt;AC130,"W",IF(AC125=AC130,"D","L")))</f>
        <v>ncr</v>
      </c>
      <c r="AG125" s="58" t="str">
        <f aca="true" t="shared" si="84" ref="AG125:AG130">+A125</f>
        <v>P Thornton</v>
      </c>
      <c r="AH125" s="41">
        <f aca="true" t="shared" si="85" ref="AH125:AH130">10-COUNTBLANK(B125:AE125)</f>
        <v>2</v>
      </c>
      <c r="AI125" s="41">
        <f aca="true" t="shared" si="86" ref="AI125:AI130">COUNTIF(A125:AE125,"W")</f>
        <v>0</v>
      </c>
      <c r="AJ125" s="41">
        <f aca="true" t="shared" si="87" ref="AJ125:AJ130">COUNTIF(B125:AE125,"D")</f>
        <v>0</v>
      </c>
      <c r="AK125" s="41">
        <f aca="true" t="shared" si="88" ref="AK125:AK130">COUNTIF(A125:AE125,"L")</f>
        <v>3</v>
      </c>
      <c r="AL125" s="41">
        <f aca="true" t="shared" si="89" ref="AL125:AL130">AI125*2+AJ125</f>
        <v>0</v>
      </c>
      <c r="AM125" s="41">
        <f aca="true" t="shared" si="90" ref="AM125:AM130">SUM(B125,E125,H125,K125,N125,Q125,T125,W125,Z125,AC125)</f>
        <v>282</v>
      </c>
      <c r="AN125" s="44"/>
      <c r="AO125" s="45"/>
    </row>
    <row r="126" spans="1:41" ht="12.75">
      <c r="A126" s="60" t="s">
        <v>112</v>
      </c>
      <c r="B126" s="10">
        <v>161</v>
      </c>
      <c r="C126" s="11">
        <f>B125</f>
        <v>141</v>
      </c>
      <c r="D126" s="11" t="str">
        <f>IF((COUNTBLANK(B126:B126)=1),"ncr",IF(B126&gt;B125,"W",IF(B126=B125,"D","L")))</f>
        <v>W</v>
      </c>
      <c r="E126" s="10"/>
      <c r="F126" s="11">
        <f>E129</f>
        <v>130</v>
      </c>
      <c r="G126" s="11" t="s">
        <v>134</v>
      </c>
      <c r="H126" s="10"/>
      <c r="I126" s="11">
        <f>H127</f>
        <v>140</v>
      </c>
      <c r="J126" s="11" t="s">
        <v>134</v>
      </c>
      <c r="K126" s="10"/>
      <c r="L126" s="11">
        <f>K130</f>
        <v>0</v>
      </c>
      <c r="M126" s="11" t="str">
        <f>IF((COUNTBLANK(K126:K126)=1),"ncr",IF(K126&gt;K130,"W",IF(K126=K130,"D","L")))</f>
        <v>ncr</v>
      </c>
      <c r="N126" s="10"/>
      <c r="O126" s="11">
        <f>N128</f>
        <v>0</v>
      </c>
      <c r="P126" s="11" t="str">
        <f>IF((COUNTBLANK(N126:N126)=1),"ncr",IF(N126&gt;N128,"W",IF(N126=N128,"D","L")))</f>
        <v>ncr</v>
      </c>
      <c r="Q126" s="10"/>
      <c r="R126" s="11">
        <f>Q125</f>
        <v>0</v>
      </c>
      <c r="S126" s="11" t="str">
        <f>IF((COUNTBLANK(Q126:Q126)=1),"ncr",IF(Q126&gt;Q125,"W",IF(Q126=Q125,"D","L")))</f>
        <v>ncr</v>
      </c>
      <c r="T126" s="10"/>
      <c r="U126" s="11">
        <f>T129</f>
        <v>0</v>
      </c>
      <c r="V126" s="11" t="str">
        <f>IF((COUNTBLANK(T126:T126)=1),"ncr",IF(T126&gt;T129,"W",IF(T126=T129,"D","L")))</f>
        <v>ncr</v>
      </c>
      <c r="W126" s="10"/>
      <c r="X126" s="11">
        <f>W127</f>
        <v>0</v>
      </c>
      <c r="Y126" s="11" t="str">
        <f>IF((COUNTBLANK(W126:W126)=1),"ncr",IF(W126&gt;W127,"W",IF(W126=W127,"D","L")))</f>
        <v>ncr</v>
      </c>
      <c r="Z126" s="10"/>
      <c r="AA126" s="11">
        <f>Z130</f>
        <v>0</v>
      </c>
      <c r="AB126" s="11" t="str">
        <f>IF((COUNTBLANK(Z126:Z126)=1),"ncr",IF(Z126&gt;Z130,"W",IF(Z126=Z130,"D","L")))</f>
        <v>ncr</v>
      </c>
      <c r="AC126" s="10"/>
      <c r="AD126" s="11">
        <f>AC128</f>
        <v>0</v>
      </c>
      <c r="AE126" s="12" t="str">
        <f>IF((COUNTBLANK(AC126:AC126)=1),"ncr",IF(AC126&gt;AC128,"W",IF(AC126=AC128,"D","L")))</f>
        <v>ncr</v>
      </c>
      <c r="AG126" s="47" t="str">
        <f t="shared" si="84"/>
        <v>J Sanders</v>
      </c>
      <c r="AH126" s="11">
        <f t="shared" si="85"/>
        <v>1</v>
      </c>
      <c r="AI126" s="11">
        <f t="shared" si="86"/>
        <v>1</v>
      </c>
      <c r="AJ126" s="11">
        <f t="shared" si="87"/>
        <v>0</v>
      </c>
      <c r="AK126" s="11">
        <f t="shared" si="88"/>
        <v>2</v>
      </c>
      <c r="AL126" s="11">
        <f t="shared" si="89"/>
        <v>2</v>
      </c>
      <c r="AM126" s="11">
        <f t="shared" si="90"/>
        <v>161</v>
      </c>
      <c r="AN126" s="32"/>
      <c r="AO126" s="21"/>
    </row>
    <row r="127" spans="1:41" ht="12.75">
      <c r="A127" s="60" t="s">
        <v>113</v>
      </c>
      <c r="B127" s="10">
        <v>153</v>
      </c>
      <c r="C127" s="11">
        <f>B130</f>
        <v>0</v>
      </c>
      <c r="D127" s="11" t="str">
        <f>IF((COUNTBLANK(B127:B127)=1),"ncr",IF(B127&gt;B130,"W",IF(B127=B130,"D","L")))</f>
        <v>W</v>
      </c>
      <c r="E127" s="10">
        <v>159</v>
      </c>
      <c r="F127" s="11">
        <f>E125</f>
        <v>141</v>
      </c>
      <c r="G127" s="11" t="str">
        <f>IF((COUNTBLANK(E127:E127)=1),"ncr",IF(E127&gt;E125,"W",IF(E127=E125,"D","L")))</f>
        <v>W</v>
      </c>
      <c r="H127" s="10">
        <v>140</v>
      </c>
      <c r="I127" s="11">
        <f>H126</f>
        <v>0</v>
      </c>
      <c r="J127" s="11" t="str">
        <f>IF((COUNTBLANK(H127:H127)=1),"ncr",IF(H127&gt;H126,"W",IF(H127=H126,"D","L")))</f>
        <v>W</v>
      </c>
      <c r="K127" s="10">
        <v>160</v>
      </c>
      <c r="L127" s="11">
        <f>K128</f>
        <v>143</v>
      </c>
      <c r="M127" s="11" t="str">
        <f>IF((COUNTBLANK(K127:K127)=1),"ncr",IF(K127&gt;K128,"W",IF(K127=K128,"D","L")))</f>
        <v>W</v>
      </c>
      <c r="N127" s="10"/>
      <c r="O127" s="11">
        <f>N129</f>
        <v>0</v>
      </c>
      <c r="P127" s="11" t="str">
        <f>IF((COUNTBLANK(N127:N127)=1),"ncr",IF(N127&gt;N129,"W",IF(N127=N129,"D","L")))</f>
        <v>ncr</v>
      </c>
      <c r="Q127" s="10"/>
      <c r="R127" s="11">
        <f>Q130</f>
        <v>0</v>
      </c>
      <c r="S127" s="11" t="str">
        <f>IF((COUNTBLANK(Q127:Q127)=1),"ncr",IF(Q127&gt;Q130,"W",IF(Q127=Q130,"D","L")))</f>
        <v>ncr</v>
      </c>
      <c r="T127" s="10"/>
      <c r="U127" s="11">
        <f>T125</f>
        <v>0</v>
      </c>
      <c r="V127" s="11" t="str">
        <f>IF((COUNTBLANK(T127:T127)=1),"ncr",IF(T127&gt;T125,"W",IF(T127=T125,"D","L")))</f>
        <v>ncr</v>
      </c>
      <c r="W127" s="10"/>
      <c r="X127" s="11">
        <f>W126</f>
        <v>0</v>
      </c>
      <c r="Y127" s="11" t="str">
        <f>IF((COUNTBLANK(W127:W127)=1),"ncr",IF(W127&gt;W126,"W",IF(W127=W126,"D","L")))</f>
        <v>ncr</v>
      </c>
      <c r="Z127" s="10"/>
      <c r="AA127" s="11">
        <f>Z128</f>
        <v>0</v>
      </c>
      <c r="AB127" s="11" t="str">
        <f>IF((COUNTBLANK(Z127:Z127)=1),"ncr",IF(Z127&gt;Z128,"W",IF(Z127=Z128,"D","L")))</f>
        <v>ncr</v>
      </c>
      <c r="AC127" s="10"/>
      <c r="AD127" s="11">
        <f>AC129</f>
        <v>0</v>
      </c>
      <c r="AE127" s="12" t="str">
        <f>IF((COUNTBLANK(AC127:AC127)=1),"ncr",IF(AC127&gt;AC129,"W",IF(AC127=AC129,"D","L")))</f>
        <v>ncr</v>
      </c>
      <c r="AG127" s="47" t="str">
        <f t="shared" si="84"/>
        <v>L Johnson</v>
      </c>
      <c r="AH127" s="11">
        <f t="shared" si="85"/>
        <v>4</v>
      </c>
      <c r="AI127" s="11">
        <f t="shared" si="86"/>
        <v>4</v>
      </c>
      <c r="AJ127" s="11">
        <f t="shared" si="87"/>
        <v>0</v>
      </c>
      <c r="AK127" s="11">
        <f t="shared" si="88"/>
        <v>0</v>
      </c>
      <c r="AL127" s="11">
        <f t="shared" si="89"/>
        <v>8</v>
      </c>
      <c r="AM127" s="11">
        <f t="shared" si="90"/>
        <v>612</v>
      </c>
      <c r="AN127" s="32"/>
      <c r="AO127" s="13"/>
    </row>
    <row r="128" spans="1:41" ht="12.75">
      <c r="A128" s="60" t="s">
        <v>114</v>
      </c>
      <c r="B128" s="10">
        <v>132</v>
      </c>
      <c r="C128" s="11">
        <f>B129</f>
        <v>139</v>
      </c>
      <c r="D128" s="11" t="str">
        <f>IF((COUNTBLANK(B128:B128)=1),"ncr",IF(B128&gt;B129,"W",IF(B128=B129,"D","L")))</f>
        <v>L</v>
      </c>
      <c r="E128" s="10">
        <v>152</v>
      </c>
      <c r="F128" s="11">
        <f>E130</f>
        <v>0</v>
      </c>
      <c r="G128" s="11" t="str">
        <f>IF((COUNTBLANK(E128:E128)=1),"ncr",IF(E128&gt;E130,"W",IF(E128=E130,"D","L")))</f>
        <v>W</v>
      </c>
      <c r="H128" s="10">
        <v>147</v>
      </c>
      <c r="I128" s="11">
        <f>H125</f>
        <v>0</v>
      </c>
      <c r="J128" s="11" t="str">
        <f>IF((COUNTBLANK(H128:H128)=1),"ncr",IF(H128&gt;H125,"W",IF(H128=H125,"D","L")))</f>
        <v>W</v>
      </c>
      <c r="K128" s="10">
        <v>143</v>
      </c>
      <c r="L128" s="11">
        <f>K127</f>
        <v>160</v>
      </c>
      <c r="M128" s="11" t="str">
        <f>IF((COUNTBLANK(K128:K128)=1),"ncr",IF(K128&gt;K127,"W",IF(K128=K127,"D","L")))</f>
        <v>L</v>
      </c>
      <c r="N128" s="10"/>
      <c r="O128" s="11">
        <f>N126</f>
        <v>0</v>
      </c>
      <c r="P128" s="11" t="str">
        <f>IF((COUNTBLANK(N128:N128)=1),"ncr",IF(N128&gt;N126,"W",IF(N128=N126,"D","L")))</f>
        <v>ncr</v>
      </c>
      <c r="Q128" s="10"/>
      <c r="R128" s="11">
        <f>Q129</f>
        <v>0</v>
      </c>
      <c r="S128" s="11" t="str">
        <f>IF((COUNTBLANK(Q128:Q128)=1),"ncr",IF(Q128&gt;Q129,"W",IF(Q128=Q129,"D","L")))</f>
        <v>ncr</v>
      </c>
      <c r="T128" s="10"/>
      <c r="U128" s="11">
        <f>T130</f>
        <v>0</v>
      </c>
      <c r="V128" s="11" t="str">
        <f>IF((COUNTBLANK(T128:T128)=1),"ncr",IF(T128&gt;T130,"W",IF(T128=T130,"D","L")))</f>
        <v>ncr</v>
      </c>
      <c r="W128" s="10"/>
      <c r="X128" s="11">
        <f>W125</f>
        <v>0</v>
      </c>
      <c r="Y128" s="11" t="str">
        <f>IF((COUNTBLANK(W128:W128)=1),"ncr",IF(W128&gt;W125,"W",IF(W128=W125,"D","L")))</f>
        <v>ncr</v>
      </c>
      <c r="Z128" s="10"/>
      <c r="AA128" s="11">
        <f>Z127</f>
        <v>0</v>
      </c>
      <c r="AB128" s="11" t="str">
        <f>IF((COUNTBLANK(Z128:Z128)=1),"ncr",IF(Z128&gt;Z127,"W",IF(Z128=Z127,"D","L")))</f>
        <v>ncr</v>
      </c>
      <c r="AC128" s="10"/>
      <c r="AD128" s="11">
        <f>AC126</f>
        <v>0</v>
      </c>
      <c r="AE128" s="12" t="str">
        <f>IF((COUNTBLANK(AC128:AC128)=1),"ncr",IF(AC128&gt;AC126,"W",IF(AC128=AC126,"D","L")))</f>
        <v>ncr</v>
      </c>
      <c r="AG128" s="47" t="str">
        <f t="shared" si="84"/>
        <v>R Chapman</v>
      </c>
      <c r="AH128" s="11">
        <f t="shared" si="85"/>
        <v>4</v>
      </c>
      <c r="AI128" s="11">
        <f t="shared" si="86"/>
        <v>2</v>
      </c>
      <c r="AJ128" s="11">
        <f t="shared" si="87"/>
        <v>0</v>
      </c>
      <c r="AK128" s="11">
        <f t="shared" si="88"/>
        <v>2</v>
      </c>
      <c r="AL128" s="11">
        <f t="shared" si="89"/>
        <v>4</v>
      </c>
      <c r="AM128" s="11">
        <f t="shared" si="90"/>
        <v>574</v>
      </c>
      <c r="AN128" s="32"/>
      <c r="AO128" s="21"/>
    </row>
    <row r="129" spans="1:41" ht="12.75">
      <c r="A129" s="60" t="s">
        <v>115</v>
      </c>
      <c r="B129" s="10">
        <v>139</v>
      </c>
      <c r="C129" s="11">
        <f>B128</f>
        <v>132</v>
      </c>
      <c r="D129" s="11" t="str">
        <f>IF((COUNTBLANK(B129:B129)=1),"ncr",IF(B129&gt;B128,"W",IF(B129=B128,"D","L")))</f>
        <v>W</v>
      </c>
      <c r="E129" s="10">
        <v>130</v>
      </c>
      <c r="F129" s="11">
        <f>E126</f>
        <v>0</v>
      </c>
      <c r="G129" s="11" t="str">
        <f>IF((COUNTBLANK(E129:E129)=1),"ncr",IF(E129&gt;E126,"W",IF(E129=E126,"D","L")))</f>
        <v>W</v>
      </c>
      <c r="H129" s="10">
        <v>118</v>
      </c>
      <c r="I129" s="11">
        <f>H130</f>
        <v>0</v>
      </c>
      <c r="J129" s="11" t="str">
        <f>IF((COUNTBLANK(H129:H129)=1),"ncr",IF(H129&gt;H130,"W",IF(H129=H130,"D","L")))</f>
        <v>W</v>
      </c>
      <c r="K129" s="10">
        <v>119</v>
      </c>
      <c r="L129" s="11">
        <f>K125</f>
        <v>0</v>
      </c>
      <c r="M129" s="11" t="str">
        <f>IF((COUNTBLANK(K129:K129)=1),"ncr",IF(K129&gt;K125,"W",IF(K129=K125,"D","L")))</f>
        <v>W</v>
      </c>
      <c r="N129" s="10"/>
      <c r="O129" s="11">
        <f>N127</f>
        <v>0</v>
      </c>
      <c r="P129" s="11" t="str">
        <f>IF((COUNTBLANK(N129:N129)=1),"ncr",IF(N129&gt;N127,"W",IF(N129=N127,"D","L")))</f>
        <v>ncr</v>
      </c>
      <c r="Q129" s="10"/>
      <c r="R129" s="11">
        <f>Q128</f>
        <v>0</v>
      </c>
      <c r="S129" s="11" t="str">
        <f>IF((COUNTBLANK(Q129:Q129)=1),"ncr",IF(Q129&gt;Q128,"W",IF(Q129=Q128,"D","L")))</f>
        <v>ncr</v>
      </c>
      <c r="T129" s="10"/>
      <c r="U129" s="11">
        <f>T126</f>
        <v>0</v>
      </c>
      <c r="V129" s="11" t="str">
        <f>IF((COUNTBLANK(T129:T129)=1),"ncr",IF(T129&gt;T126,"W",IF(T129=T126,"D","L")))</f>
        <v>ncr</v>
      </c>
      <c r="W129" s="10"/>
      <c r="X129" s="11">
        <f>W130</f>
        <v>0</v>
      </c>
      <c r="Y129" s="11" t="str">
        <f>IF((COUNTBLANK(W129:W129)=1),"ncr",IF(W129&gt;W130,"W",IF(W129=W130,"D","L")))</f>
        <v>ncr</v>
      </c>
      <c r="Z129" s="10"/>
      <c r="AA129" s="11">
        <f>Z125</f>
        <v>0</v>
      </c>
      <c r="AB129" s="11" t="str">
        <f>IF((COUNTBLANK(Z129:Z129)=1),"ncr",IF(Z129&gt;Z125,"W",IF(Z129=Z125,"D","L")))</f>
        <v>ncr</v>
      </c>
      <c r="AC129" s="10"/>
      <c r="AD129" s="11">
        <f>AC127</f>
        <v>0</v>
      </c>
      <c r="AE129" s="12" t="str">
        <f>IF((COUNTBLANK(AC129:AC129)=1),"ncr",IF(AC129&gt;AC127,"W",IF(AC129=AC127,"D","L")))</f>
        <v>ncr</v>
      </c>
      <c r="AG129" s="47" t="str">
        <f t="shared" si="84"/>
        <v>K Taylor</v>
      </c>
      <c r="AH129" s="11">
        <f t="shared" si="85"/>
        <v>4</v>
      </c>
      <c r="AI129" s="11">
        <f t="shared" si="86"/>
        <v>4</v>
      </c>
      <c r="AJ129" s="11">
        <f t="shared" si="87"/>
        <v>0</v>
      </c>
      <c r="AK129" s="11">
        <f t="shared" si="88"/>
        <v>0</v>
      </c>
      <c r="AL129" s="11">
        <f t="shared" si="89"/>
        <v>8</v>
      </c>
      <c r="AM129" s="11">
        <f t="shared" si="90"/>
        <v>506</v>
      </c>
      <c r="AN129" s="32"/>
      <c r="AO129" s="21"/>
    </row>
    <row r="130" spans="1:41" ht="12.75">
      <c r="A130" s="60" t="s">
        <v>35</v>
      </c>
      <c r="B130" s="10"/>
      <c r="C130" s="11">
        <f>B127</f>
        <v>153</v>
      </c>
      <c r="D130" s="11" t="str">
        <f>IF((COUNTBLANK(B130:B130)=1),"ncr",IF(B130&gt;B127,"W",IF(B130=B127,"D","L")))</f>
        <v>ncr</v>
      </c>
      <c r="E130" s="10"/>
      <c r="F130" s="11">
        <f>E128</f>
        <v>152</v>
      </c>
      <c r="G130" s="11" t="str">
        <f>IF((COUNTBLANK(E130:E130)=1),"ncr",IF(E130&gt;E128,"W",IF(E130=E128,"D","L")))</f>
        <v>ncr</v>
      </c>
      <c r="H130" s="10"/>
      <c r="I130" s="11">
        <f>H129</f>
        <v>118</v>
      </c>
      <c r="J130" s="11" t="str">
        <f>IF((COUNTBLANK(H130:H130)=1),"ncr",IF(H130&gt;H129,"W",IF(H130=H221,"D","L")))</f>
        <v>ncr</v>
      </c>
      <c r="K130" s="10"/>
      <c r="L130" s="11">
        <f>K126</f>
        <v>0</v>
      </c>
      <c r="M130" s="11" t="str">
        <f>IF((COUNTBLANK(K130:K130)=1),"ncr",IF(K130&gt;K126,"W",IF(K130=K126,"D","L")))</f>
        <v>ncr</v>
      </c>
      <c r="N130" s="10"/>
      <c r="O130" s="11">
        <f>N125</f>
        <v>0</v>
      </c>
      <c r="P130" s="11" t="str">
        <f>IF((COUNTBLANK(N130:N130)=1),"ncr",IF(N130&gt;N125,"W",IF(N130=N125,"D","L")))</f>
        <v>ncr</v>
      </c>
      <c r="Q130" s="10"/>
      <c r="R130" s="11">
        <f>Q127</f>
        <v>0</v>
      </c>
      <c r="S130" s="11" t="str">
        <f>IF((COUNTBLANK(Q130:Q130)=1),"ncr",IF(Q130&gt;Q127,"W",IF(Q130=Q127,"D","L")))</f>
        <v>ncr</v>
      </c>
      <c r="T130" s="10"/>
      <c r="U130" s="11">
        <f>T128</f>
        <v>0</v>
      </c>
      <c r="V130" s="11" t="str">
        <f>IF((COUNTBLANK(T130:T130)=1),"ncr",IF(T130&gt;T128,"W",IF(T130=T128,"D","L")))</f>
        <v>ncr</v>
      </c>
      <c r="W130" s="10"/>
      <c r="X130" s="11">
        <f>W129</f>
        <v>0</v>
      </c>
      <c r="Y130" s="11" t="str">
        <f>IF((COUNTBLANK(W130:W130)=1),"ncr",IF(W130&gt;W129,"W",IF(W130=W221,"D","L")))</f>
        <v>ncr</v>
      </c>
      <c r="Z130" s="10"/>
      <c r="AA130" s="11">
        <f>Z126</f>
        <v>0</v>
      </c>
      <c r="AB130" s="11" t="str">
        <f>IF((COUNTBLANK(Z130:Z130)=1),"ncr",IF(Z130&gt;Z126,"W",IF(Z130=Z126,"D","L")))</f>
        <v>ncr</v>
      </c>
      <c r="AC130" s="10"/>
      <c r="AD130" s="11">
        <f>AC125</f>
        <v>0</v>
      </c>
      <c r="AE130" s="12" t="str">
        <f>IF((COUNTBLANK(AC130:AC130)=1),"ncr",IF(AC130&gt;AC125,"W",IF(AC130=AC125,"D","L")))</f>
        <v>ncr</v>
      </c>
      <c r="AG130" s="47" t="str">
        <f t="shared" si="84"/>
        <v>Bye</v>
      </c>
      <c r="AH130" s="11">
        <f t="shared" si="85"/>
        <v>0</v>
      </c>
      <c r="AI130" s="11">
        <f t="shared" si="86"/>
        <v>0</v>
      </c>
      <c r="AJ130" s="11">
        <f t="shared" si="87"/>
        <v>0</v>
      </c>
      <c r="AK130" s="11">
        <f t="shared" si="88"/>
        <v>0</v>
      </c>
      <c r="AL130" s="11">
        <f t="shared" si="89"/>
        <v>0</v>
      </c>
      <c r="AM130" s="11">
        <f t="shared" si="90"/>
        <v>0</v>
      </c>
      <c r="AN130" s="32"/>
      <c r="AO130" s="21"/>
    </row>
    <row r="131" spans="1:41" ht="12.75">
      <c r="A131" s="47"/>
      <c r="B131" s="10"/>
      <c r="C131" s="11"/>
      <c r="D131" s="11"/>
      <c r="E131" s="10"/>
      <c r="F131" s="11"/>
      <c r="G131" s="11"/>
      <c r="H131" s="10"/>
      <c r="I131" s="11"/>
      <c r="J131" s="11"/>
      <c r="K131" s="10"/>
      <c r="L131" s="11"/>
      <c r="M131" s="11"/>
      <c r="N131" s="10"/>
      <c r="O131" s="11"/>
      <c r="P131" s="11"/>
      <c r="Q131" s="10"/>
      <c r="R131" s="11"/>
      <c r="S131" s="11"/>
      <c r="T131" s="10"/>
      <c r="U131" s="11"/>
      <c r="V131" s="11"/>
      <c r="W131" s="10"/>
      <c r="X131" s="11"/>
      <c r="Y131" s="11"/>
      <c r="Z131" s="10"/>
      <c r="AA131" s="11"/>
      <c r="AB131" s="11"/>
      <c r="AC131" s="10"/>
      <c r="AD131" s="11"/>
      <c r="AE131" s="12"/>
      <c r="AG131" s="47"/>
      <c r="AH131" s="11"/>
      <c r="AI131" s="11"/>
      <c r="AJ131" s="11"/>
      <c r="AK131" s="11"/>
      <c r="AL131" s="11"/>
      <c r="AM131" s="11"/>
      <c r="AN131" s="11"/>
      <c r="AO131" s="21"/>
    </row>
    <row r="132" spans="1:41" ht="13.5" thickBot="1">
      <c r="A132" s="48"/>
      <c r="B132" s="16"/>
      <c r="C132" s="17"/>
      <c r="D132" s="17"/>
      <c r="E132" s="16"/>
      <c r="F132" s="17"/>
      <c r="G132" s="17"/>
      <c r="H132" s="16"/>
      <c r="I132" s="17"/>
      <c r="J132" s="17"/>
      <c r="K132" s="16"/>
      <c r="L132" s="17"/>
      <c r="M132" s="17"/>
      <c r="N132" s="16"/>
      <c r="O132" s="17"/>
      <c r="P132" s="17"/>
      <c r="Q132" s="16"/>
      <c r="R132" s="17"/>
      <c r="S132" s="17"/>
      <c r="T132" s="16"/>
      <c r="U132" s="17"/>
      <c r="V132" s="17"/>
      <c r="W132" s="16"/>
      <c r="X132" s="17"/>
      <c r="Y132" s="17"/>
      <c r="Z132" s="16"/>
      <c r="AA132" s="17"/>
      <c r="AB132" s="17"/>
      <c r="AC132" s="16"/>
      <c r="AD132" s="17"/>
      <c r="AE132" s="18"/>
      <c r="AG132" s="48"/>
      <c r="AH132" s="17"/>
      <c r="AI132" s="17"/>
      <c r="AJ132" s="17"/>
      <c r="AK132" s="17"/>
      <c r="AL132" s="17"/>
      <c r="AM132" s="17"/>
      <c r="AN132" s="17"/>
      <c r="AO132" s="19"/>
    </row>
    <row r="133" spans="1:41" ht="17.25">
      <c r="A133" s="37"/>
      <c r="B133" s="10"/>
      <c r="C133" s="11"/>
      <c r="D133" s="11"/>
      <c r="E133" s="10"/>
      <c r="F133" s="11"/>
      <c r="G133" s="11"/>
      <c r="H133" s="10"/>
      <c r="I133" s="11"/>
      <c r="J133" s="11"/>
      <c r="K133" s="10"/>
      <c r="L133" s="11"/>
      <c r="M133" s="11"/>
      <c r="N133" s="10"/>
      <c r="O133" s="11"/>
      <c r="P133" s="11"/>
      <c r="Q133" s="10"/>
      <c r="R133" s="11"/>
      <c r="S133" s="11"/>
      <c r="T133" s="10"/>
      <c r="U133" s="11"/>
      <c r="V133" s="11"/>
      <c r="W133" s="10"/>
      <c r="X133" s="11"/>
      <c r="Y133" s="11"/>
      <c r="Z133" s="10"/>
      <c r="AA133" s="11"/>
      <c r="AB133" s="11"/>
      <c r="AC133" s="10"/>
      <c r="AD133" s="11"/>
      <c r="AE133" s="11"/>
      <c r="AG133" s="11"/>
      <c r="AH133" s="11"/>
      <c r="AI133" s="11"/>
      <c r="AJ133" s="11"/>
      <c r="AK133" s="11"/>
      <c r="AL133" s="11"/>
      <c r="AM133" s="11"/>
      <c r="AN133" s="11"/>
      <c r="AO133" s="27"/>
    </row>
    <row r="135" spans="1:41" s="10" customFormat="1" ht="15.75" customHeight="1" thickBot="1">
      <c r="A135" s="37"/>
      <c r="B135" s="68" t="s">
        <v>38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11"/>
      <c r="AH135" s="11"/>
      <c r="AI135" s="11"/>
      <c r="AJ135" s="11"/>
      <c r="AK135" s="26"/>
      <c r="AL135" s="11"/>
      <c r="AM135" s="11"/>
      <c r="AN135" s="11"/>
      <c r="AO135" s="27"/>
    </row>
    <row r="136" spans="1:41" s="10" customFormat="1" ht="12.75" customHeight="1">
      <c r="A136" s="4" t="s">
        <v>2</v>
      </c>
      <c r="B136" s="23" t="s">
        <v>17</v>
      </c>
      <c r="C136" s="64"/>
      <c r="D136" s="65"/>
      <c r="E136" s="25" t="s">
        <v>19</v>
      </c>
      <c r="F136" s="64"/>
      <c r="G136" s="65"/>
      <c r="H136" s="25" t="s">
        <v>20</v>
      </c>
      <c r="I136" s="64"/>
      <c r="J136" s="65"/>
      <c r="K136" s="25" t="s">
        <v>21</v>
      </c>
      <c r="L136" s="64"/>
      <c r="M136" s="65"/>
      <c r="N136" s="25" t="s">
        <v>22</v>
      </c>
      <c r="O136" s="64"/>
      <c r="P136" s="65"/>
      <c r="Q136" s="25" t="s">
        <v>23</v>
      </c>
      <c r="R136" s="64"/>
      <c r="S136" s="65"/>
      <c r="T136" s="25" t="s">
        <v>24</v>
      </c>
      <c r="U136" s="64"/>
      <c r="V136" s="65"/>
      <c r="W136" s="25" t="s">
        <v>25</v>
      </c>
      <c r="X136" s="64"/>
      <c r="Y136" s="65"/>
      <c r="Z136" s="25" t="s">
        <v>26</v>
      </c>
      <c r="AA136" s="64"/>
      <c r="AB136" s="65"/>
      <c r="AC136" s="24" t="s">
        <v>27</v>
      </c>
      <c r="AD136" s="64"/>
      <c r="AE136" s="65"/>
      <c r="AF136" s="6"/>
      <c r="AG136" s="4" t="s">
        <v>2</v>
      </c>
      <c r="AH136" s="5" t="s">
        <v>7</v>
      </c>
      <c r="AI136" s="5" t="s">
        <v>8</v>
      </c>
      <c r="AJ136" s="5" t="s">
        <v>9</v>
      </c>
      <c r="AK136" s="5" t="s">
        <v>10</v>
      </c>
      <c r="AL136" s="5" t="s">
        <v>11</v>
      </c>
      <c r="AM136" s="5" t="s">
        <v>12</v>
      </c>
      <c r="AN136" s="5" t="s">
        <v>15</v>
      </c>
      <c r="AO136" s="7" t="s">
        <v>13</v>
      </c>
    </row>
    <row r="137" spans="1:41" s="11" customFormat="1" ht="12.75" customHeight="1" thickBot="1">
      <c r="A137" s="31" t="s">
        <v>0</v>
      </c>
      <c r="B137" s="38" t="s">
        <v>1</v>
      </c>
      <c r="C137" s="9" t="s">
        <v>16</v>
      </c>
      <c r="D137" s="9" t="s">
        <v>18</v>
      </c>
      <c r="E137" s="38" t="s">
        <v>1</v>
      </c>
      <c r="F137" s="9" t="s">
        <v>16</v>
      </c>
      <c r="G137" s="9" t="s">
        <v>18</v>
      </c>
      <c r="H137" s="38" t="s">
        <v>1</v>
      </c>
      <c r="I137" s="9" t="s">
        <v>16</v>
      </c>
      <c r="J137" s="9" t="s">
        <v>18</v>
      </c>
      <c r="K137" s="38" t="s">
        <v>1</v>
      </c>
      <c r="L137" s="9" t="s">
        <v>16</v>
      </c>
      <c r="M137" s="9" t="s">
        <v>18</v>
      </c>
      <c r="N137" s="38" t="s">
        <v>1</v>
      </c>
      <c r="O137" s="9" t="s">
        <v>16</v>
      </c>
      <c r="P137" s="9" t="s">
        <v>18</v>
      </c>
      <c r="Q137" s="38" t="s">
        <v>1</v>
      </c>
      <c r="R137" s="9" t="s">
        <v>16</v>
      </c>
      <c r="S137" s="9" t="s">
        <v>18</v>
      </c>
      <c r="T137" s="38" t="s">
        <v>1</v>
      </c>
      <c r="U137" s="9" t="s">
        <v>16</v>
      </c>
      <c r="V137" s="9" t="s">
        <v>18</v>
      </c>
      <c r="W137" s="38" t="s">
        <v>1</v>
      </c>
      <c r="X137" s="9" t="s">
        <v>16</v>
      </c>
      <c r="Y137" s="9" t="s">
        <v>18</v>
      </c>
      <c r="Z137" s="38" t="s">
        <v>1</v>
      </c>
      <c r="AA137" s="9" t="s">
        <v>16</v>
      </c>
      <c r="AB137" s="9" t="s">
        <v>18</v>
      </c>
      <c r="AC137" s="38" t="s">
        <v>1</v>
      </c>
      <c r="AD137" s="9" t="s">
        <v>16</v>
      </c>
      <c r="AE137" s="39" t="s">
        <v>18</v>
      </c>
      <c r="AF137" s="9"/>
      <c r="AG137" s="31" t="s">
        <v>0</v>
      </c>
      <c r="AH137" s="9"/>
      <c r="AI137" s="9"/>
      <c r="AJ137" s="9"/>
      <c r="AK137" s="9"/>
      <c r="AL137" s="9"/>
      <c r="AM137" s="9"/>
      <c r="AN137" s="9"/>
      <c r="AO137" s="43"/>
    </row>
    <row r="138" spans="1:41" s="11" customFormat="1" ht="12.75" customHeight="1">
      <c r="A138" s="50" t="s">
        <v>116</v>
      </c>
      <c r="B138" s="41">
        <f>SUM(B139:B141)</f>
        <v>555</v>
      </c>
      <c r="C138" s="41">
        <f>B143</f>
        <v>542</v>
      </c>
      <c r="D138" s="41" t="str">
        <f>IF((B138=0),"ncr",IF(B138&gt;B143,"W",IF(B138=B143,"D","L")))</f>
        <v>W</v>
      </c>
      <c r="E138" s="41">
        <f>SUM(E139:E141)</f>
        <v>554</v>
      </c>
      <c r="F138" s="41">
        <f>E148</f>
        <v>528</v>
      </c>
      <c r="G138" s="41" t="str">
        <f>IF((E138=0),"ncr",IF(E138&gt;E148,"W",IF(E138=E148,"D","L")))</f>
        <v>W</v>
      </c>
      <c r="H138" s="41">
        <f>SUM(H139:H141)</f>
        <v>551</v>
      </c>
      <c r="I138" s="41">
        <f>H153</f>
        <v>551</v>
      </c>
      <c r="J138" s="41" t="str">
        <f>IF((H138=0),"ncr",IF(H138&gt;H153,"W",IF(H138=H153,"D","L")))</f>
        <v>D</v>
      </c>
      <c r="K138" s="41">
        <f>SUM(K139:K141)</f>
        <v>554</v>
      </c>
      <c r="L138" s="41">
        <f>K158</f>
        <v>531</v>
      </c>
      <c r="M138" s="41" t="str">
        <f>IF((K138=0),"ncr",IF(K138&gt;K158,"W",IF(K138=K158,"D","L")))</f>
        <v>W</v>
      </c>
      <c r="N138" s="41">
        <f>SUM(N139:N141)</f>
        <v>0</v>
      </c>
      <c r="O138" s="41">
        <f>N163</f>
        <v>0</v>
      </c>
      <c r="P138" s="41" t="str">
        <f>IF((N138=0),"ncr",IF(N138&gt;N163,"W",IF(N138=N163,"D","L")))</f>
        <v>ncr</v>
      </c>
      <c r="Q138" s="41">
        <f>SUM(Q139:Q141)</f>
        <v>0</v>
      </c>
      <c r="R138" s="41">
        <f>Q143</f>
        <v>0</v>
      </c>
      <c r="S138" s="41" t="str">
        <f>IF((Q138=0),"ncr",IF(Q138&gt;Q143,"W",IF(Q138=Q143,"D","L")))</f>
        <v>ncr</v>
      </c>
      <c r="T138" s="41">
        <f>SUM(T139:T141)</f>
        <v>0</v>
      </c>
      <c r="U138" s="41">
        <f>T148</f>
        <v>0</v>
      </c>
      <c r="V138" s="41" t="str">
        <f>IF((T138=0),"ncr",IF(T138&gt;T148,"W",IF(T138=T148,"D","L")))</f>
        <v>ncr</v>
      </c>
      <c r="W138" s="41">
        <f>SUM(W139:W141)</f>
        <v>0</v>
      </c>
      <c r="X138" s="41">
        <f>W153</f>
        <v>0</v>
      </c>
      <c r="Y138" s="41" t="str">
        <f>IF((W138=0),"ncr",IF(W138&gt;W153,"W",IF(W138=W153,"D","L")))</f>
        <v>ncr</v>
      </c>
      <c r="Z138" s="41">
        <f>SUM(Z139:Z141)</f>
        <v>0</v>
      </c>
      <c r="AA138" s="41">
        <f>Z158</f>
        <v>0</v>
      </c>
      <c r="AB138" s="41" t="str">
        <f>IF(OR(Z139=0,Z140=0),"ncr",IF(Z138&gt;Z158,"W",IF(Z138=Z158,"D","L")))</f>
        <v>ncr</v>
      </c>
      <c r="AC138" s="41">
        <f>SUM(AC139:AC141)</f>
        <v>0</v>
      </c>
      <c r="AD138" s="41">
        <f>AC163</f>
        <v>0</v>
      </c>
      <c r="AE138" s="42" t="str">
        <f>IF((AC138=0),"ncr",IF(AC138&gt;AC163,"W",IF(AC138=AC163,"D","L")))</f>
        <v>ncr</v>
      </c>
      <c r="AF138" s="2"/>
      <c r="AG138" s="52" t="str">
        <f>+A138</f>
        <v>York Decoy "A"</v>
      </c>
      <c r="AH138" s="41">
        <f>10-COUNTIF(B138:AE138,"ncr")</f>
        <v>4</v>
      </c>
      <c r="AI138" s="41">
        <f>COUNTIF(A138:AE138,"W")</f>
        <v>3</v>
      </c>
      <c r="AJ138" s="41">
        <f>COUNTIF(A138:AC138,"D")</f>
        <v>1</v>
      </c>
      <c r="AK138" s="41">
        <f>COUNTIF(A138:AE138,"L")</f>
        <v>0</v>
      </c>
      <c r="AL138" s="41">
        <f>AI138*2+AJ138</f>
        <v>7</v>
      </c>
      <c r="AM138" s="41">
        <f>SUM(B138,E138,H138,K138,N138,Q138,T138,W138,Z138,AC138)</f>
        <v>2214</v>
      </c>
      <c r="AN138" s="44">
        <v>1</v>
      </c>
      <c r="AO138" s="46"/>
    </row>
    <row r="139" spans="1:41" s="10" customFormat="1" ht="12.75" customHeight="1">
      <c r="A139" s="47" t="s">
        <v>49</v>
      </c>
      <c r="B139" s="11">
        <f>+B15</f>
        <v>187</v>
      </c>
      <c r="C139" s="11"/>
      <c r="D139" s="11"/>
      <c r="E139" s="11">
        <f>+E15</f>
        <v>187</v>
      </c>
      <c r="F139" s="11"/>
      <c r="G139" s="11"/>
      <c r="H139" s="11">
        <f>+H15</f>
        <v>181</v>
      </c>
      <c r="I139" s="11"/>
      <c r="J139" s="11"/>
      <c r="K139" s="11">
        <f>+K15</f>
        <v>180</v>
      </c>
      <c r="L139" s="11"/>
      <c r="M139" s="11"/>
      <c r="N139" s="11">
        <f>+N15</f>
        <v>0</v>
      </c>
      <c r="O139" s="11"/>
      <c r="P139" s="11"/>
      <c r="Q139" s="11">
        <f>+Q15</f>
        <v>0</v>
      </c>
      <c r="R139" s="11"/>
      <c r="S139" s="11"/>
      <c r="T139" s="11">
        <f>+T15</f>
        <v>0</v>
      </c>
      <c r="U139" s="11"/>
      <c r="V139" s="11"/>
      <c r="W139" s="11">
        <f>+W15</f>
        <v>0</v>
      </c>
      <c r="X139" s="11"/>
      <c r="Y139" s="11"/>
      <c r="Z139" s="11">
        <f>+Z15</f>
        <v>0</v>
      </c>
      <c r="AA139" s="11"/>
      <c r="AB139" s="11"/>
      <c r="AC139" s="11">
        <f>+AC15</f>
        <v>0</v>
      </c>
      <c r="AD139" s="11"/>
      <c r="AE139" s="12"/>
      <c r="AF139" s="2"/>
      <c r="AG139" s="53" t="str">
        <f aca="true" t="shared" si="91" ref="AG139:AG166">+A139</f>
        <v>C Thompson</v>
      </c>
      <c r="AH139" s="11"/>
      <c r="AI139" s="11"/>
      <c r="AJ139" s="11"/>
      <c r="AK139" s="11"/>
      <c r="AL139" s="11"/>
      <c r="AM139" s="11"/>
      <c r="AN139" s="32"/>
      <c r="AO139" s="13"/>
    </row>
    <row r="140" spans="1:41" s="10" customFormat="1" ht="12.75" customHeight="1">
      <c r="A140" s="47" t="s">
        <v>45</v>
      </c>
      <c r="B140" s="11">
        <f>+B6</f>
        <v>187</v>
      </c>
      <c r="C140" s="11"/>
      <c r="D140" s="11"/>
      <c r="E140" s="11">
        <f>+E6</f>
        <v>188</v>
      </c>
      <c r="F140" s="11"/>
      <c r="G140" s="11"/>
      <c r="H140" s="11">
        <f>+H6</f>
        <v>188</v>
      </c>
      <c r="I140" s="11"/>
      <c r="J140" s="11"/>
      <c r="K140" s="11">
        <f>+K6</f>
        <v>192</v>
      </c>
      <c r="L140" s="11"/>
      <c r="M140" s="11"/>
      <c r="N140" s="11">
        <f>+N6</f>
        <v>0</v>
      </c>
      <c r="O140" s="11"/>
      <c r="P140" s="11"/>
      <c r="Q140" s="11">
        <f>+Q6</f>
        <v>0</v>
      </c>
      <c r="R140" s="11"/>
      <c r="S140" s="11"/>
      <c r="T140" s="11">
        <f>+T6</f>
        <v>0</v>
      </c>
      <c r="U140" s="11"/>
      <c r="V140" s="11"/>
      <c r="W140" s="11">
        <f>+W6</f>
        <v>0</v>
      </c>
      <c r="X140" s="11"/>
      <c r="Y140" s="11"/>
      <c r="Z140" s="11">
        <f>+Z6</f>
        <v>0</v>
      </c>
      <c r="AA140" s="11"/>
      <c r="AB140" s="11"/>
      <c r="AC140" s="11">
        <f>+AC6</f>
        <v>0</v>
      </c>
      <c r="AD140" s="11"/>
      <c r="AE140" s="12"/>
      <c r="AF140" s="2"/>
      <c r="AG140" s="53" t="str">
        <f t="shared" si="91"/>
        <v>C Williams</v>
      </c>
      <c r="AH140" s="11"/>
      <c r="AI140" s="11"/>
      <c r="AJ140" s="11"/>
      <c r="AK140" s="11"/>
      <c r="AL140" s="11"/>
      <c r="AM140" s="11"/>
      <c r="AN140" s="32"/>
      <c r="AO140" s="13"/>
    </row>
    <row r="141" spans="1:41" s="10" customFormat="1" ht="12.75" customHeight="1">
      <c r="A141" s="47" t="s">
        <v>53</v>
      </c>
      <c r="B141" s="11">
        <f>+B20</f>
        <v>181</v>
      </c>
      <c r="C141" s="11"/>
      <c r="D141" s="11"/>
      <c r="E141" s="11">
        <f>+E20</f>
        <v>179</v>
      </c>
      <c r="F141" s="11"/>
      <c r="G141" s="11"/>
      <c r="H141" s="11">
        <f>+H20</f>
        <v>182</v>
      </c>
      <c r="I141" s="11"/>
      <c r="J141" s="11"/>
      <c r="K141" s="11">
        <f>+K20</f>
        <v>182</v>
      </c>
      <c r="L141" s="11"/>
      <c r="M141" s="11"/>
      <c r="N141" s="11">
        <f>+N20</f>
        <v>0</v>
      </c>
      <c r="O141" s="11"/>
      <c r="P141" s="11"/>
      <c r="Q141" s="11">
        <f>+Q20</f>
        <v>0</v>
      </c>
      <c r="R141" s="11"/>
      <c r="S141" s="11"/>
      <c r="T141" s="11">
        <f>+T20</f>
        <v>0</v>
      </c>
      <c r="U141" s="11"/>
      <c r="V141" s="11"/>
      <c r="W141" s="11">
        <f>+W20</f>
        <v>0</v>
      </c>
      <c r="X141" s="11"/>
      <c r="Y141" s="11"/>
      <c r="Z141" s="11">
        <f>+Z20</f>
        <v>0</v>
      </c>
      <c r="AA141" s="11"/>
      <c r="AB141" s="11"/>
      <c r="AC141" s="11">
        <f>+AC20</f>
        <v>0</v>
      </c>
      <c r="AD141" s="11"/>
      <c r="AE141" s="12"/>
      <c r="AF141" s="2"/>
      <c r="AG141" s="53" t="str">
        <f t="shared" si="91"/>
        <v>M Wriggley</v>
      </c>
      <c r="AH141" s="11"/>
      <c r="AI141" s="11"/>
      <c r="AJ141" s="11"/>
      <c r="AK141" s="11"/>
      <c r="AL141" s="11"/>
      <c r="AM141" s="11"/>
      <c r="AN141" s="32"/>
      <c r="AO141" s="13"/>
    </row>
    <row r="142" spans="1:41" s="10" customFormat="1" ht="12.75" customHeight="1">
      <c r="A142" s="47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2"/>
      <c r="AF142" s="2"/>
      <c r="AG142" s="53"/>
      <c r="AH142" s="11"/>
      <c r="AI142" s="11"/>
      <c r="AJ142" s="11"/>
      <c r="AK142" s="11"/>
      <c r="AL142" s="11"/>
      <c r="AM142" s="11"/>
      <c r="AN142" s="32"/>
      <c r="AO142" s="13"/>
    </row>
    <row r="143" spans="1:41" s="10" customFormat="1" ht="12.75" customHeight="1">
      <c r="A143" s="49" t="s">
        <v>117</v>
      </c>
      <c r="B143" s="11">
        <f>+B144+B145+B146</f>
        <v>542</v>
      </c>
      <c r="C143" s="11">
        <f>B138</f>
        <v>555</v>
      </c>
      <c r="D143" s="11" t="str">
        <f>IF((B143=0),"ncr",IF(B143&gt;B138,"W",IF(B143=B138,"D","L")))</f>
        <v>L</v>
      </c>
      <c r="E143" s="11">
        <f>+E144+E145+E146</f>
        <v>547</v>
      </c>
      <c r="F143" s="11">
        <f>E158</f>
        <v>526</v>
      </c>
      <c r="G143" s="11" t="str">
        <f>IF((E143=0),"ncr",IF(E143&gt;E158,"W",IF(E143=E158,"D","L")))</f>
        <v>W</v>
      </c>
      <c r="H143" s="11">
        <f>+H144+H145+H146</f>
        <v>537</v>
      </c>
      <c r="I143" s="11">
        <f>H148</f>
        <v>544</v>
      </c>
      <c r="J143" s="11" t="str">
        <f>IF((H143=0),"ncr",IF(H143&gt;H148,"W",IF(H143=H148,"D","L")))</f>
        <v>L</v>
      </c>
      <c r="K143" s="11">
        <f>+K144+K145+K146</f>
        <v>542</v>
      </c>
      <c r="L143" s="11">
        <f>K163</f>
        <v>0</v>
      </c>
      <c r="M143" s="11" t="str">
        <f>IF((K143=0),"ncr",IF(K143&gt;K163,"W",IF(K143=K163,"D","L")))</f>
        <v>W</v>
      </c>
      <c r="N143" s="11">
        <f>+N144+N145+N146</f>
        <v>0</v>
      </c>
      <c r="O143" s="11">
        <f>N153</f>
        <v>0</v>
      </c>
      <c r="P143" s="11" t="str">
        <f>IF((N143=0),"ncr",IF(N143&gt;N153,"W",IF(N143=N153,"D","L")))</f>
        <v>ncr</v>
      </c>
      <c r="Q143" s="11">
        <f>+Q144+Q145+Q146</f>
        <v>0</v>
      </c>
      <c r="R143" s="11">
        <f>Q138</f>
        <v>0</v>
      </c>
      <c r="S143" s="11" t="str">
        <f>IF((Q143=0),"ncr",IF(Q143&gt;Q138,"W",IF(Q143=Q138,"D","L")))</f>
        <v>ncr</v>
      </c>
      <c r="T143" s="11">
        <f>+T144+T145+T146</f>
        <v>0</v>
      </c>
      <c r="U143" s="11">
        <f>T158</f>
        <v>0</v>
      </c>
      <c r="V143" s="11" t="str">
        <f>IF(OR(T144=0,T145=0),"ncr",IF(T143&gt;T158,"W",IF(T143=T158,"D","L")))</f>
        <v>ncr</v>
      </c>
      <c r="W143" s="11">
        <f>+W144+W145+W146</f>
        <v>0</v>
      </c>
      <c r="X143" s="11">
        <f>W148</f>
        <v>0</v>
      </c>
      <c r="Y143" s="11" t="str">
        <f>IF((W143=0),"ncr",IF(W143&gt;W148,"W",IF(W143=W148,"D","L")))</f>
        <v>ncr</v>
      </c>
      <c r="Z143" s="11">
        <f>+Z144+Z145+Z146</f>
        <v>0</v>
      </c>
      <c r="AA143" s="11">
        <f>Z163</f>
        <v>0</v>
      </c>
      <c r="AB143" s="11" t="str">
        <f>IF((Z143=0),"ncr",IF(Z143&gt;Z163,"W",IF(Z143=Z163,"D","L")))</f>
        <v>ncr</v>
      </c>
      <c r="AC143" s="11">
        <f>+AC144+AC145+AC146</f>
        <v>0</v>
      </c>
      <c r="AD143" s="11">
        <f>AC153</f>
        <v>0</v>
      </c>
      <c r="AE143" s="12" t="str">
        <f>IF((AC143=0),"ncr",IF(AC143&gt;AC153,"W",IF(AC143=AC153,"D","L")))</f>
        <v>ncr</v>
      </c>
      <c r="AF143" s="2"/>
      <c r="AG143" s="54" t="s">
        <v>36</v>
      </c>
      <c r="AH143" s="11">
        <f>10-COUNTIF(B143:AE143,"ncr")</f>
        <v>4</v>
      </c>
      <c r="AI143" s="11">
        <f>COUNTIF(A143:AE143,"W")</f>
        <v>2</v>
      </c>
      <c r="AJ143" s="11">
        <f>COUNTIF(A143:AC143,"D")</f>
        <v>0</v>
      </c>
      <c r="AK143" s="11">
        <f>COUNTIF(A143:AE143,"L")</f>
        <v>2</v>
      </c>
      <c r="AL143" s="11">
        <f>AI143*2+AJ143</f>
        <v>4</v>
      </c>
      <c r="AM143" s="11">
        <f>SUM(B143,E143,H143,K143,N143,Q143,T143,W143,Z143,AC143)</f>
        <v>2168</v>
      </c>
      <c r="AN143" s="32"/>
      <c r="AO143" s="13"/>
    </row>
    <row r="144" spans="1:41" s="10" customFormat="1" ht="12.75" customHeight="1">
      <c r="A144" s="51" t="s">
        <v>57</v>
      </c>
      <c r="B144" s="11">
        <f>+B28</f>
        <v>181</v>
      </c>
      <c r="C144" s="11"/>
      <c r="D144" s="11"/>
      <c r="E144" s="11">
        <f>+E28</f>
        <v>173</v>
      </c>
      <c r="F144" s="11"/>
      <c r="G144" s="11"/>
      <c r="H144" s="11">
        <f>+H28</f>
        <v>181</v>
      </c>
      <c r="I144" s="11"/>
      <c r="J144" s="11"/>
      <c r="K144" s="11">
        <f>+K28</f>
        <v>173</v>
      </c>
      <c r="L144" s="11"/>
      <c r="M144" s="11"/>
      <c r="N144" s="11">
        <f>+N28</f>
        <v>0</v>
      </c>
      <c r="O144" s="11"/>
      <c r="P144" s="11"/>
      <c r="Q144" s="11">
        <f>+Q28</f>
        <v>0</v>
      </c>
      <c r="R144" s="11"/>
      <c r="S144" s="11"/>
      <c r="T144" s="11">
        <f>+T28</f>
        <v>0</v>
      </c>
      <c r="U144" s="11"/>
      <c r="V144" s="11"/>
      <c r="W144" s="11">
        <f>+W28</f>
        <v>0</v>
      </c>
      <c r="X144" s="11"/>
      <c r="Y144" s="11"/>
      <c r="Z144" s="11">
        <f>+Z28</f>
        <v>0</v>
      </c>
      <c r="AA144" s="11"/>
      <c r="AB144" s="11"/>
      <c r="AC144" s="11">
        <f>+AC28</f>
        <v>0</v>
      </c>
      <c r="AD144" s="11"/>
      <c r="AE144" s="12"/>
      <c r="AF144" s="2"/>
      <c r="AG144" s="53" t="str">
        <f t="shared" si="91"/>
        <v>J Dixon</v>
      </c>
      <c r="AH144" s="11"/>
      <c r="AI144" s="11"/>
      <c r="AJ144" s="11"/>
      <c r="AK144" s="11"/>
      <c r="AL144" s="11"/>
      <c r="AM144" s="11"/>
      <c r="AN144" s="32"/>
      <c r="AO144" s="13"/>
    </row>
    <row r="145" spans="1:41" s="10" customFormat="1" ht="12.75" customHeight="1">
      <c r="A145" s="47" t="s">
        <v>50</v>
      </c>
      <c r="B145" s="11">
        <f>+B16</f>
        <v>181</v>
      </c>
      <c r="C145" s="11"/>
      <c r="D145" s="11"/>
      <c r="E145" s="11">
        <f>+E16</f>
        <v>187</v>
      </c>
      <c r="F145" s="11"/>
      <c r="G145" s="11"/>
      <c r="H145" s="11">
        <f>+H16</f>
        <v>176</v>
      </c>
      <c r="I145" s="11"/>
      <c r="J145" s="11"/>
      <c r="K145" s="11">
        <f>+K16</f>
        <v>183</v>
      </c>
      <c r="L145" s="11"/>
      <c r="M145" s="11"/>
      <c r="N145" s="11">
        <f>+N16</f>
        <v>0</v>
      </c>
      <c r="O145" s="11"/>
      <c r="P145" s="11"/>
      <c r="Q145" s="11">
        <f>+Q16</f>
        <v>0</v>
      </c>
      <c r="R145" s="11"/>
      <c r="S145" s="11"/>
      <c r="T145" s="11">
        <f>+T16</f>
        <v>0</v>
      </c>
      <c r="U145" s="11"/>
      <c r="V145" s="11"/>
      <c r="W145" s="11">
        <f>+W16</f>
        <v>0</v>
      </c>
      <c r="X145" s="11"/>
      <c r="Y145" s="11"/>
      <c r="Z145" s="11">
        <f>+Z16</f>
        <v>0</v>
      </c>
      <c r="AA145" s="11"/>
      <c r="AB145" s="11"/>
      <c r="AC145" s="11">
        <f>+AC16</f>
        <v>0</v>
      </c>
      <c r="AD145" s="11"/>
      <c r="AE145" s="12"/>
      <c r="AF145" s="2"/>
      <c r="AG145" s="53" t="str">
        <f t="shared" si="91"/>
        <v>J Bower</v>
      </c>
      <c r="AH145" s="11"/>
      <c r="AI145" s="11"/>
      <c r="AJ145" s="11"/>
      <c r="AK145" s="11"/>
      <c r="AL145" s="11"/>
      <c r="AM145" s="11"/>
      <c r="AN145" s="32"/>
      <c r="AO145" s="13"/>
    </row>
    <row r="146" spans="1:41" s="10" customFormat="1" ht="12.75" customHeight="1">
      <c r="A146" s="47" t="s">
        <v>48</v>
      </c>
      <c r="B146" s="11">
        <f>+B10</f>
        <v>180</v>
      </c>
      <c r="C146" s="11"/>
      <c r="D146" s="11"/>
      <c r="E146" s="11">
        <f>+E10</f>
        <v>187</v>
      </c>
      <c r="F146" s="11"/>
      <c r="G146" s="11"/>
      <c r="H146" s="11">
        <f>+H10</f>
        <v>180</v>
      </c>
      <c r="I146" s="11"/>
      <c r="J146" s="11"/>
      <c r="K146" s="11">
        <f>+K10</f>
        <v>186</v>
      </c>
      <c r="L146" s="11"/>
      <c r="M146" s="11"/>
      <c r="N146" s="11">
        <f>+N10</f>
        <v>0</v>
      </c>
      <c r="O146" s="11"/>
      <c r="P146" s="11"/>
      <c r="Q146" s="11">
        <f>+Q10</f>
        <v>0</v>
      </c>
      <c r="R146" s="11"/>
      <c r="S146" s="11"/>
      <c r="T146" s="11">
        <f>+T10</f>
        <v>0</v>
      </c>
      <c r="U146" s="11"/>
      <c r="V146" s="11"/>
      <c r="W146" s="11">
        <f>+W10</f>
        <v>0</v>
      </c>
      <c r="X146" s="11"/>
      <c r="Y146" s="11"/>
      <c r="Z146" s="11">
        <f>+Z10</f>
        <v>0</v>
      </c>
      <c r="AA146" s="11"/>
      <c r="AB146" s="11"/>
      <c r="AC146" s="11">
        <f>+AC10</f>
        <v>0</v>
      </c>
      <c r="AD146" s="11"/>
      <c r="AE146" s="12"/>
      <c r="AF146" s="2"/>
      <c r="AG146" s="53" t="str">
        <f t="shared" si="91"/>
        <v>S Wade</v>
      </c>
      <c r="AH146" s="11"/>
      <c r="AI146" s="11"/>
      <c r="AJ146" s="11"/>
      <c r="AK146" s="11"/>
      <c r="AL146" s="11"/>
      <c r="AM146" s="11"/>
      <c r="AN146" s="32"/>
      <c r="AO146" s="13"/>
    </row>
    <row r="147" spans="1:41" s="10" customFormat="1" ht="12.75" customHeight="1">
      <c r="A147" s="47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2"/>
      <c r="AF147" s="2"/>
      <c r="AG147" s="53"/>
      <c r="AH147" s="11"/>
      <c r="AI147" s="11"/>
      <c r="AJ147" s="11"/>
      <c r="AK147" s="11"/>
      <c r="AL147" s="11"/>
      <c r="AM147" s="11"/>
      <c r="AN147" s="32"/>
      <c r="AO147" s="13"/>
    </row>
    <row r="148" spans="1:41" s="10" customFormat="1" ht="12.75" customHeight="1">
      <c r="A148" s="49" t="s">
        <v>118</v>
      </c>
      <c r="B148" s="11">
        <f>+B149+B150+B151</f>
        <v>538</v>
      </c>
      <c r="C148" s="11">
        <f>B163</f>
        <v>0</v>
      </c>
      <c r="D148" s="11" t="str">
        <f>IF((B148=0),"ncr",IF(B148&gt;B163,"W",IF(B148=B163,"D","L")))</f>
        <v>W</v>
      </c>
      <c r="E148" s="11">
        <f>+E149+E150+E151</f>
        <v>528</v>
      </c>
      <c r="F148" s="11">
        <f>E138</f>
        <v>554</v>
      </c>
      <c r="G148" s="11" t="str">
        <f>IF((E148=0),"ncr",IF(E148&gt;E138,"W",IF(E148=E138,"D","L")))</f>
        <v>L</v>
      </c>
      <c r="H148" s="11">
        <f>+H149+H150+H151</f>
        <v>544</v>
      </c>
      <c r="I148" s="11">
        <f>H143</f>
        <v>537</v>
      </c>
      <c r="J148" s="11" t="str">
        <f>IF((H148=0),"ncr",IF(H148&gt;H143,"W",IF(H148=H143,"D","L")))</f>
        <v>W</v>
      </c>
      <c r="K148" s="11">
        <f>+K149+K150+K151</f>
        <v>543</v>
      </c>
      <c r="L148" s="11">
        <f>K153</f>
        <v>553</v>
      </c>
      <c r="M148" s="11" t="str">
        <f>IF((K148=0),"ncr",IF(K148&gt;K153,"W",IF(K148=K153,"D","L")))</f>
        <v>L</v>
      </c>
      <c r="N148" s="11">
        <f>+N149+N150+N151</f>
        <v>0</v>
      </c>
      <c r="O148" s="11">
        <f>N158</f>
        <v>0</v>
      </c>
      <c r="P148" s="11" t="str">
        <f>IF((N148=0),"ncr",IF(N148&gt;N158,"W",IF(N148=N158,"D","L")))</f>
        <v>ncr</v>
      </c>
      <c r="Q148" s="11">
        <f>+Q149+Q150+Q151</f>
        <v>0</v>
      </c>
      <c r="R148" s="11">
        <f>Q163</f>
        <v>0</v>
      </c>
      <c r="S148" s="11" t="str">
        <f>IF((Q15=0),"ncr",IF(Q148&gt;Q163,"W",IF(Q148=Q163,"D","L")))</f>
        <v>ncr</v>
      </c>
      <c r="T148" s="11">
        <f>+T149+T150+T151</f>
        <v>0</v>
      </c>
      <c r="U148" s="11">
        <f>T138</f>
        <v>0</v>
      </c>
      <c r="V148" s="11" t="str">
        <f>IF((T148=0),"ncr",IF(T148&gt;T138,"W",IF(T148=T138,"D","L")))</f>
        <v>ncr</v>
      </c>
      <c r="W148" s="11">
        <f>+W149+W150+W151</f>
        <v>0</v>
      </c>
      <c r="X148" s="11">
        <f>W143</f>
        <v>0</v>
      </c>
      <c r="Y148" s="11" t="str">
        <f>IF((W148=0),"ncr",IF(W148&gt;W143,"W",IF(W148=W143,"D","L")))</f>
        <v>ncr</v>
      </c>
      <c r="Z148" s="11">
        <f>+Z149+Z150+Z151</f>
        <v>0</v>
      </c>
      <c r="AA148" s="11">
        <f>Z153</f>
        <v>0</v>
      </c>
      <c r="AB148" s="11" t="str">
        <f>IF((Z148=0),"ncr",IF(Z148&gt;Z153,"W",IF(Z148=Z153,"D","L")))</f>
        <v>ncr</v>
      </c>
      <c r="AC148" s="11">
        <f>+AC149+AC150+AC151</f>
        <v>0</v>
      </c>
      <c r="AD148" s="11">
        <f>AC158</f>
        <v>0</v>
      </c>
      <c r="AE148" s="12" t="str">
        <f>IF((AC148=0),"ncr",IF(AC148&gt;AC158,"W",IF(AC148=AC158,"D","L")))</f>
        <v>ncr</v>
      </c>
      <c r="AF148" s="2"/>
      <c r="AG148" s="54" t="str">
        <f t="shared" si="91"/>
        <v>Keighley</v>
      </c>
      <c r="AH148" s="11">
        <f>10-COUNTIF(B148:AE148,"ncr")</f>
        <v>4</v>
      </c>
      <c r="AI148" s="11">
        <f>COUNTIF(A148:AE148,"W")</f>
        <v>2</v>
      </c>
      <c r="AJ148" s="11">
        <f>COUNTIF(A148:AC148,"D")</f>
        <v>0</v>
      </c>
      <c r="AK148" s="11">
        <f>COUNTIF(A148:AE148,"L")</f>
        <v>2</v>
      </c>
      <c r="AL148" s="11">
        <f>AI148*2+AJ148</f>
        <v>4</v>
      </c>
      <c r="AM148" s="11">
        <f>SUM(B148,E148,H148,K148,N148,Q148,T148,W148,Z148,AC148)</f>
        <v>2153</v>
      </c>
      <c r="AN148" s="32"/>
      <c r="AO148" s="13"/>
    </row>
    <row r="149" spans="1:41" s="10" customFormat="1" ht="12.75" customHeight="1">
      <c r="A149" s="47" t="s">
        <v>46</v>
      </c>
      <c r="B149" s="11">
        <f>+B8</f>
        <v>178</v>
      </c>
      <c r="C149" s="11"/>
      <c r="D149" s="11"/>
      <c r="E149" s="11">
        <f>+E8</f>
        <v>177</v>
      </c>
      <c r="F149" s="11"/>
      <c r="G149" s="11"/>
      <c r="H149" s="11">
        <f>+H8</f>
        <v>180</v>
      </c>
      <c r="I149" s="11"/>
      <c r="J149" s="11"/>
      <c r="K149" s="11">
        <f>+K8</f>
        <v>179</v>
      </c>
      <c r="L149" s="11"/>
      <c r="M149" s="11"/>
      <c r="N149" s="11">
        <f>+N8</f>
        <v>0</v>
      </c>
      <c r="O149" s="11"/>
      <c r="P149" s="11"/>
      <c r="Q149" s="11">
        <f>+Q8</f>
        <v>0</v>
      </c>
      <c r="R149" s="11"/>
      <c r="S149" s="11"/>
      <c r="T149" s="11">
        <f>+T8</f>
        <v>0</v>
      </c>
      <c r="U149" s="11"/>
      <c r="V149" s="11"/>
      <c r="W149" s="11">
        <f>+W8</f>
        <v>0</v>
      </c>
      <c r="X149" s="11"/>
      <c r="Y149" s="11"/>
      <c r="Z149" s="11">
        <f>+Z8</f>
        <v>0</v>
      </c>
      <c r="AA149" s="11"/>
      <c r="AB149" s="11"/>
      <c r="AC149" s="11">
        <f>+AC8</f>
        <v>0</v>
      </c>
      <c r="AD149" s="11"/>
      <c r="AE149" s="12"/>
      <c r="AF149" s="2"/>
      <c r="AG149" s="53" t="str">
        <f t="shared" si="91"/>
        <v>S Naylor</v>
      </c>
      <c r="AH149" s="11"/>
      <c r="AI149" s="11"/>
      <c r="AJ149" s="11"/>
      <c r="AK149" s="11"/>
      <c r="AL149" s="11"/>
      <c r="AM149" s="11"/>
      <c r="AN149" s="32"/>
      <c r="AO149" s="13"/>
    </row>
    <row r="150" spans="1:41" s="10" customFormat="1" ht="12.75" customHeight="1">
      <c r="A150" s="47" t="s">
        <v>51</v>
      </c>
      <c r="B150" s="11">
        <f>+B17</f>
        <v>184</v>
      </c>
      <c r="C150" s="11"/>
      <c r="D150" s="11"/>
      <c r="E150" s="11">
        <f>+E17</f>
        <v>182</v>
      </c>
      <c r="F150" s="11"/>
      <c r="G150" s="11"/>
      <c r="H150" s="11">
        <f>+H17</f>
        <v>188</v>
      </c>
      <c r="I150" s="11"/>
      <c r="J150" s="11"/>
      <c r="K150" s="11">
        <f>+K17</f>
        <v>185</v>
      </c>
      <c r="L150" s="11"/>
      <c r="M150" s="11"/>
      <c r="N150" s="11">
        <f>+N17</f>
        <v>0</v>
      </c>
      <c r="O150" s="11"/>
      <c r="P150" s="11"/>
      <c r="Q150" s="11">
        <f>+Q17</f>
        <v>0</v>
      </c>
      <c r="R150" s="11"/>
      <c r="S150" s="11"/>
      <c r="T150" s="11">
        <f>+T17</f>
        <v>0</v>
      </c>
      <c r="U150" s="11"/>
      <c r="V150" s="11"/>
      <c r="W150" s="11">
        <f>+W17</f>
        <v>0</v>
      </c>
      <c r="X150" s="11"/>
      <c r="Y150" s="11"/>
      <c r="Z150" s="11">
        <f>+Z17</f>
        <v>0</v>
      </c>
      <c r="AA150" s="11"/>
      <c r="AB150" s="11"/>
      <c r="AC150" s="11">
        <f>+AC17</f>
        <v>0</v>
      </c>
      <c r="AD150" s="11"/>
      <c r="AE150" s="12"/>
      <c r="AF150" s="2"/>
      <c r="AG150" s="53" t="str">
        <f t="shared" si="91"/>
        <v>M D Elders</v>
      </c>
      <c r="AH150" s="11"/>
      <c r="AI150" s="11"/>
      <c r="AJ150" s="11"/>
      <c r="AK150" s="11"/>
      <c r="AL150" s="11"/>
      <c r="AM150" s="11"/>
      <c r="AN150" s="32"/>
      <c r="AO150" s="13"/>
    </row>
    <row r="151" spans="1:41" s="10" customFormat="1" ht="12.75" customHeight="1">
      <c r="A151" s="47" t="s">
        <v>58</v>
      </c>
      <c r="B151" s="11">
        <f>+B29</f>
        <v>176</v>
      </c>
      <c r="C151" s="11"/>
      <c r="D151" s="11"/>
      <c r="E151" s="11">
        <f>+E29</f>
        <v>169</v>
      </c>
      <c r="F151" s="11"/>
      <c r="G151" s="11"/>
      <c r="H151" s="11">
        <f>+H29</f>
        <v>176</v>
      </c>
      <c r="I151" s="11"/>
      <c r="J151" s="11"/>
      <c r="K151" s="11">
        <f>+K29</f>
        <v>179</v>
      </c>
      <c r="L151" s="11"/>
      <c r="M151" s="11"/>
      <c r="N151" s="11">
        <f>+N29</f>
        <v>0</v>
      </c>
      <c r="O151" s="11"/>
      <c r="P151" s="11"/>
      <c r="Q151" s="11">
        <f>+Q29</f>
        <v>0</v>
      </c>
      <c r="R151" s="11"/>
      <c r="S151" s="11"/>
      <c r="T151" s="11">
        <f>+T29</f>
        <v>0</v>
      </c>
      <c r="U151" s="11"/>
      <c r="V151" s="11"/>
      <c r="W151" s="11">
        <f>+W29</f>
        <v>0</v>
      </c>
      <c r="X151" s="11"/>
      <c r="Y151" s="11"/>
      <c r="Z151" s="11">
        <f>+Z29</f>
        <v>0</v>
      </c>
      <c r="AA151" s="11"/>
      <c r="AB151" s="11"/>
      <c r="AC151" s="11">
        <f>+AC29</f>
        <v>0</v>
      </c>
      <c r="AD151" s="11"/>
      <c r="AE151" s="12"/>
      <c r="AF151" s="2"/>
      <c r="AG151" s="53" t="str">
        <f t="shared" si="91"/>
        <v>R Harvey</v>
      </c>
      <c r="AH151" s="11"/>
      <c r="AI151" s="11"/>
      <c r="AJ151" s="11"/>
      <c r="AK151" s="11"/>
      <c r="AL151" s="11"/>
      <c r="AM151" s="11"/>
      <c r="AN151" s="32"/>
      <c r="AO151" s="13"/>
    </row>
    <row r="152" spans="1:41" s="10" customFormat="1" ht="12.75" customHeight="1">
      <c r="A152" s="47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2"/>
      <c r="AF152" s="2"/>
      <c r="AG152" s="53">
        <f t="shared" si="91"/>
        <v>0</v>
      </c>
      <c r="AH152" s="11"/>
      <c r="AI152" s="11"/>
      <c r="AJ152" s="11"/>
      <c r="AK152" s="11"/>
      <c r="AL152" s="11"/>
      <c r="AM152" s="11"/>
      <c r="AN152" s="32"/>
      <c r="AO152" s="13"/>
    </row>
    <row r="153" spans="1:41" s="10" customFormat="1" ht="12.75" customHeight="1">
      <c r="A153" s="49" t="s">
        <v>119</v>
      </c>
      <c r="B153" s="11">
        <f>+B154+B155+B156</f>
        <v>545</v>
      </c>
      <c r="C153" s="11">
        <f>B158</f>
        <v>527</v>
      </c>
      <c r="D153" s="11" t="str">
        <f>IF((B153=0),"ncr",IF(B153&gt;B158,"W",IF(B153=B158,"D","L")))</f>
        <v>W</v>
      </c>
      <c r="E153" s="11">
        <f>+E154+E155+E156</f>
        <v>550</v>
      </c>
      <c r="F153" s="11">
        <f>E163</f>
        <v>0</v>
      </c>
      <c r="G153" s="11" t="str">
        <f>IF((E153=0),"ncr",IF(E153&gt;E163,"W",IF(E153=E163,"D","L")))</f>
        <v>W</v>
      </c>
      <c r="H153" s="11">
        <f>+H154+H155+H156</f>
        <v>551</v>
      </c>
      <c r="I153" s="11">
        <f>H138</f>
        <v>551</v>
      </c>
      <c r="J153" s="11" t="str">
        <f>IF((H153=0),"ncr",IF(H153&gt;H138,"W",IF(H153=H138,"D","L")))</f>
        <v>D</v>
      </c>
      <c r="K153" s="11">
        <f>+K154+K155+K156</f>
        <v>553</v>
      </c>
      <c r="L153" s="11">
        <f>K148</f>
        <v>543</v>
      </c>
      <c r="M153" s="11" t="str">
        <f>IF((K153=0),"ncr",IF(K153&gt;K148,"W",IF(K153=K148,"D","L")))</f>
        <v>W</v>
      </c>
      <c r="N153" s="11">
        <f>+N154+N155+N156</f>
        <v>0</v>
      </c>
      <c r="O153" s="11">
        <f>N143</f>
        <v>0</v>
      </c>
      <c r="P153" s="11" t="str">
        <f>IF((N153=0),"ncr",IF(N153&gt;N143,"W",IF(N153=N143,"D","L")))</f>
        <v>ncr</v>
      </c>
      <c r="Q153" s="11">
        <f>+Q154+Q155+Q156</f>
        <v>0</v>
      </c>
      <c r="R153" s="11">
        <f>Q158</f>
        <v>0</v>
      </c>
      <c r="S153" s="11" t="str">
        <f>IF(OR(Q154=0,Q155=0),"ncr",IF(Q153&gt;Q158,"W",IF(Q153=Q158,"D","L")))</f>
        <v>ncr</v>
      </c>
      <c r="T153" s="11">
        <f>+T154+T155+T156</f>
        <v>0</v>
      </c>
      <c r="U153" s="11">
        <f>T163</f>
        <v>0</v>
      </c>
      <c r="V153" s="11" t="str">
        <f>IF((T153=0),"ncr",IF(T153&gt;T163,"W",IF(T153=T163,"D","L")))</f>
        <v>ncr</v>
      </c>
      <c r="W153" s="11">
        <f>+W154+W155+W156</f>
        <v>0</v>
      </c>
      <c r="X153" s="11">
        <f>W138</f>
        <v>0</v>
      </c>
      <c r="Y153" s="11" t="str">
        <f>IF((W153=0),"ncr",IF(W153&gt;W138,"W",IF(W153=W138,"D","L")))</f>
        <v>ncr</v>
      </c>
      <c r="Z153" s="11">
        <f>+Z154+Z155+Z156</f>
        <v>0</v>
      </c>
      <c r="AA153" s="11">
        <f>Z148</f>
        <v>0</v>
      </c>
      <c r="AB153" s="11" t="str">
        <f>IF((Z153=0),"ncr",IF(Z153&gt;Z148,"W",IF(Z153=Z148,"D","L")))</f>
        <v>ncr</v>
      </c>
      <c r="AC153" s="11">
        <f>+AC154+AC155+AC156</f>
        <v>0</v>
      </c>
      <c r="AD153" s="11">
        <f>AC143</f>
        <v>0</v>
      </c>
      <c r="AE153" s="12" t="str">
        <f>IF((AC153=0),"ncr",IF(AC153&gt;AC143,"W",IF(AC153=AC143,"D","L")))</f>
        <v>ncr</v>
      </c>
      <c r="AF153" s="2"/>
      <c r="AG153" s="54" t="str">
        <f t="shared" si="91"/>
        <v>Rotherham C  "A"</v>
      </c>
      <c r="AH153" s="11">
        <f>10-COUNTIF(B153:AE153,"ncr")</f>
        <v>4</v>
      </c>
      <c r="AI153" s="11">
        <f>COUNTIF(A153:AE153,"W")</f>
        <v>3</v>
      </c>
      <c r="AJ153" s="11">
        <f>COUNTIF(A153:AC153,"D")</f>
        <v>1</v>
      </c>
      <c r="AK153" s="11">
        <f>COUNTIF(A153:AE153,"L")</f>
        <v>0</v>
      </c>
      <c r="AL153" s="11">
        <f>AI153*2+AJ153</f>
        <v>7</v>
      </c>
      <c r="AM153" s="11">
        <f>SUM(B153,E153,H153,K153,N153,Q153,T153,W153,Z153,AC153)</f>
        <v>2199</v>
      </c>
      <c r="AN153" s="32"/>
      <c r="AO153" s="13"/>
    </row>
    <row r="154" spans="1:41" s="10" customFormat="1" ht="12.75" customHeight="1">
      <c r="A154" s="47" t="s">
        <v>32</v>
      </c>
      <c r="B154" s="11">
        <f>+B7</f>
        <v>189</v>
      </c>
      <c r="C154" s="11"/>
      <c r="D154" s="11"/>
      <c r="E154" s="11">
        <f>+E7</f>
        <v>186</v>
      </c>
      <c r="F154" s="11"/>
      <c r="G154" s="11"/>
      <c r="H154" s="11">
        <f>+H7</f>
        <v>192</v>
      </c>
      <c r="I154" s="11"/>
      <c r="J154" s="11"/>
      <c r="K154" s="11">
        <f>+K7</f>
        <v>194</v>
      </c>
      <c r="L154" s="11"/>
      <c r="M154" s="11"/>
      <c r="N154" s="11">
        <f>+N7</f>
        <v>0</v>
      </c>
      <c r="O154" s="11"/>
      <c r="P154" s="11"/>
      <c r="Q154" s="11">
        <f>+Q7</f>
        <v>0</v>
      </c>
      <c r="R154" s="11"/>
      <c r="S154" s="11"/>
      <c r="T154" s="11">
        <f>+T7</f>
        <v>0</v>
      </c>
      <c r="U154" s="11"/>
      <c r="V154" s="11"/>
      <c r="W154" s="11">
        <f>+W7</f>
        <v>0</v>
      </c>
      <c r="X154" s="11"/>
      <c r="Y154" s="11"/>
      <c r="Z154" s="11">
        <f>+Z7</f>
        <v>0</v>
      </c>
      <c r="AA154" s="11"/>
      <c r="AB154" s="11"/>
      <c r="AC154" s="11">
        <f>+AC7</f>
        <v>0</v>
      </c>
      <c r="AD154" s="11"/>
      <c r="AE154" s="12"/>
      <c r="AF154" s="2"/>
      <c r="AG154" s="53" t="str">
        <f t="shared" si="91"/>
        <v>R Marshall</v>
      </c>
      <c r="AH154" s="11"/>
      <c r="AI154" s="11"/>
      <c r="AJ154" s="11"/>
      <c r="AK154" s="11"/>
      <c r="AL154" s="11"/>
      <c r="AM154" s="11"/>
      <c r="AN154" s="32"/>
      <c r="AO154" s="13"/>
    </row>
    <row r="155" spans="1:41" s="10" customFormat="1" ht="12.75" customHeight="1">
      <c r="A155" s="47" t="s">
        <v>52</v>
      </c>
      <c r="B155" s="11">
        <f>+B19</f>
        <v>177</v>
      </c>
      <c r="C155" s="11"/>
      <c r="D155" s="11"/>
      <c r="E155" s="11">
        <f>+E19</f>
        <v>182</v>
      </c>
      <c r="F155" s="11"/>
      <c r="G155" s="11"/>
      <c r="H155" s="11">
        <f>+H19</f>
        <v>176</v>
      </c>
      <c r="I155" s="11"/>
      <c r="J155" s="11"/>
      <c r="K155" s="11">
        <f>+K19</f>
        <v>183</v>
      </c>
      <c r="L155" s="11"/>
      <c r="M155" s="11"/>
      <c r="N155" s="11">
        <f>+N19</f>
        <v>0</v>
      </c>
      <c r="O155" s="11"/>
      <c r="P155" s="11"/>
      <c r="Q155" s="11">
        <f>+Q19</f>
        <v>0</v>
      </c>
      <c r="R155" s="11"/>
      <c r="S155" s="11"/>
      <c r="T155" s="11">
        <f>+T19</f>
        <v>0</v>
      </c>
      <c r="U155" s="11"/>
      <c r="V155" s="11"/>
      <c r="W155" s="11">
        <f>+W19</f>
        <v>0</v>
      </c>
      <c r="X155" s="11"/>
      <c r="Y155" s="11"/>
      <c r="Z155" s="11">
        <f>+Z19</f>
        <v>0</v>
      </c>
      <c r="AA155" s="11"/>
      <c r="AB155" s="11"/>
      <c r="AC155" s="11">
        <f>+AC19</f>
        <v>0</v>
      </c>
      <c r="AD155" s="11"/>
      <c r="AE155" s="12"/>
      <c r="AF155" s="2"/>
      <c r="AG155" s="53" t="str">
        <f t="shared" si="91"/>
        <v>M Warriner</v>
      </c>
      <c r="AH155" s="11"/>
      <c r="AI155" s="11"/>
      <c r="AJ155" s="11"/>
      <c r="AK155" s="11"/>
      <c r="AL155" s="11"/>
      <c r="AM155" s="11"/>
      <c r="AN155" s="32"/>
      <c r="AO155" s="13"/>
    </row>
    <row r="156" spans="1:41" s="10" customFormat="1" ht="12.75" customHeight="1">
      <c r="A156" s="47" t="s">
        <v>34</v>
      </c>
      <c r="B156" s="11">
        <f>+B60</f>
        <v>179</v>
      </c>
      <c r="C156" s="11"/>
      <c r="D156" s="11"/>
      <c r="E156" s="11">
        <f>+E60</f>
        <v>182</v>
      </c>
      <c r="F156" s="11"/>
      <c r="G156" s="11"/>
      <c r="H156" s="11">
        <f>+H60</f>
        <v>183</v>
      </c>
      <c r="I156" s="11"/>
      <c r="J156" s="11"/>
      <c r="K156" s="11">
        <f>+K60</f>
        <v>176</v>
      </c>
      <c r="L156" s="11"/>
      <c r="M156" s="11"/>
      <c r="N156" s="11">
        <f>+N60</f>
        <v>0</v>
      </c>
      <c r="O156" s="11"/>
      <c r="P156" s="11"/>
      <c r="Q156" s="11">
        <f>+Q60</f>
        <v>0</v>
      </c>
      <c r="R156" s="11"/>
      <c r="S156" s="11"/>
      <c r="T156" s="11">
        <f>+T60</f>
        <v>0</v>
      </c>
      <c r="U156" s="11"/>
      <c r="V156" s="11"/>
      <c r="W156" s="11">
        <f>+W60</f>
        <v>0</v>
      </c>
      <c r="X156" s="11"/>
      <c r="Y156" s="11"/>
      <c r="Z156" s="11">
        <f>+Z60</f>
        <v>0</v>
      </c>
      <c r="AA156" s="11"/>
      <c r="AB156" s="11"/>
      <c r="AC156" s="11">
        <f>+AC60</f>
        <v>0</v>
      </c>
      <c r="AD156" s="11"/>
      <c r="AE156" s="12"/>
      <c r="AF156" s="2"/>
      <c r="AG156" s="53" t="str">
        <f t="shared" si="91"/>
        <v>S Edis</v>
      </c>
      <c r="AH156" s="11"/>
      <c r="AI156" s="11"/>
      <c r="AJ156" s="11"/>
      <c r="AK156" s="11"/>
      <c r="AL156" s="11"/>
      <c r="AM156" s="11"/>
      <c r="AN156" s="32"/>
      <c r="AO156" s="13"/>
    </row>
    <row r="157" spans="1:41" s="10" customFormat="1" ht="12.75" customHeight="1">
      <c r="A157" s="47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2"/>
      <c r="AF157" s="2"/>
      <c r="AG157" s="53">
        <f t="shared" si="91"/>
        <v>0</v>
      </c>
      <c r="AH157" s="11"/>
      <c r="AI157" s="11"/>
      <c r="AJ157" s="11"/>
      <c r="AK157" s="11"/>
      <c r="AL157" s="11"/>
      <c r="AM157" s="11"/>
      <c r="AN157" s="32"/>
      <c r="AO157" s="13"/>
    </row>
    <row r="158" spans="1:41" s="10" customFormat="1" ht="12.75" customHeight="1">
      <c r="A158" s="49" t="s">
        <v>120</v>
      </c>
      <c r="B158" s="11">
        <f>+B159+B160+B161</f>
        <v>527</v>
      </c>
      <c r="C158" s="11">
        <f>B153</f>
        <v>545</v>
      </c>
      <c r="D158" s="11" t="str">
        <f>IF((B158=0),"ncr",IF(B158&gt;B153,"W",IF(B158=B153,"D","L")))</f>
        <v>L</v>
      </c>
      <c r="E158" s="11">
        <f>+E159+E160+E161</f>
        <v>526</v>
      </c>
      <c r="F158" s="11">
        <f>E143</f>
        <v>547</v>
      </c>
      <c r="G158" s="11" t="str">
        <f>IF((E158=0),"ncr",IF(E158&gt;E143,"W",IF(E158=E143,"D","L")))</f>
        <v>L</v>
      </c>
      <c r="H158" s="11">
        <f>+H159+H160+H161</f>
        <v>549</v>
      </c>
      <c r="I158" s="11">
        <f>H163</f>
        <v>0</v>
      </c>
      <c r="J158" s="11" t="str">
        <f>IF((H158=0),"ncr",IF(H158&gt;H163,"W",IF(H158=H163,"D","L")))</f>
        <v>W</v>
      </c>
      <c r="K158" s="11">
        <f>+K159+K160+K161</f>
        <v>531</v>
      </c>
      <c r="L158" s="11">
        <f>K138</f>
        <v>554</v>
      </c>
      <c r="M158" s="11" t="str">
        <f>IF((K158=0),"ncr",IF(K158&gt;K138,"W",IF(K158=K138,"D","L")))</f>
        <v>L</v>
      </c>
      <c r="N158" s="11">
        <f>+N159+N160+N161</f>
        <v>0</v>
      </c>
      <c r="O158" s="11">
        <f>N148</f>
        <v>0</v>
      </c>
      <c r="P158" s="11" t="str">
        <f>IF((N158=0),"ncr",IF(N158&gt;N148,"W",IF(N158=N148,"D","L")))</f>
        <v>ncr</v>
      </c>
      <c r="Q158" s="11">
        <f>+Q159+Q160+Q161</f>
        <v>0</v>
      </c>
      <c r="R158" s="11">
        <f>Q153</f>
        <v>0</v>
      </c>
      <c r="S158" s="11" t="str">
        <f>IF((Q158=0),"ncr",IF(Q158&gt;Q153,"W",IF(Q158=Q153,"D","L")))</f>
        <v>ncr</v>
      </c>
      <c r="T158" s="11">
        <f>+T159+T160+T161</f>
        <v>0</v>
      </c>
      <c r="U158" s="11">
        <f>T143</f>
        <v>0</v>
      </c>
      <c r="V158" s="11" t="str">
        <f>IF((T158=0),"ncr",IF(T158&gt;T143,"W",IF(T158=T143,"D","L")))</f>
        <v>ncr</v>
      </c>
      <c r="W158" s="11">
        <f>+W159+W160+W161</f>
        <v>0</v>
      </c>
      <c r="X158" s="11">
        <f>W163</f>
        <v>0</v>
      </c>
      <c r="Y158" s="11" t="str">
        <f>IF((W158=0),"ncr",IF(W158&gt;W163,"W",IF(W158=W163,"D","L")))</f>
        <v>ncr</v>
      </c>
      <c r="Z158" s="11">
        <f>+Z159+Z160+Z161</f>
        <v>0</v>
      </c>
      <c r="AA158" s="11">
        <f>Z138</f>
        <v>0</v>
      </c>
      <c r="AB158" s="11" t="str">
        <f>IF((Z158=0),"ncr",IF(Z158&gt;Z138,"W",IF(Z158=Z138,"D","L")))</f>
        <v>ncr</v>
      </c>
      <c r="AC158" s="11">
        <f>+AC159+AC160+AC161</f>
        <v>0</v>
      </c>
      <c r="AD158" s="11">
        <f>AC148</f>
        <v>0</v>
      </c>
      <c r="AE158" s="12" t="str">
        <f>IF((AC158=0),"ncr",IF(AC158&gt;AC148,"W",IF(AC158=AC148,"D","L")))</f>
        <v>ncr</v>
      </c>
      <c r="AF158" s="2"/>
      <c r="AG158" s="54" t="str">
        <f t="shared" si="91"/>
        <v>Holwell "A"</v>
      </c>
      <c r="AH158" s="11">
        <f>10-COUNTIF(B158:AE158,"ncr")</f>
        <v>4</v>
      </c>
      <c r="AI158" s="11">
        <f>COUNTIF(A158:AE158,"W")</f>
        <v>1</v>
      </c>
      <c r="AJ158" s="11">
        <f>COUNTIF(A158:AC158,"D")</f>
        <v>0</v>
      </c>
      <c r="AK158" s="11">
        <f>COUNTIF(A158:AE158,"L")</f>
        <v>3</v>
      </c>
      <c r="AL158" s="11">
        <f>AI158*2+AJ158</f>
        <v>2</v>
      </c>
      <c r="AM158" s="11">
        <f>SUM(B158,E158,H158,K158,N158,Q158,T158,W158,Z158,AC158)</f>
        <v>2133</v>
      </c>
      <c r="AN158" s="32"/>
      <c r="AO158" s="13"/>
    </row>
    <row r="159" spans="1:41" s="10" customFormat="1" ht="12.75" customHeight="1">
      <c r="A159" s="47" t="s">
        <v>60</v>
      </c>
      <c r="B159" s="11">
        <f>+B35</f>
        <v>175</v>
      </c>
      <c r="C159" s="11"/>
      <c r="D159" s="11"/>
      <c r="E159" s="11">
        <f>+E35</f>
        <v>180</v>
      </c>
      <c r="F159" s="11"/>
      <c r="G159" s="11"/>
      <c r="H159" s="11">
        <f>+H35</f>
        <v>184</v>
      </c>
      <c r="I159" s="11"/>
      <c r="J159" s="11"/>
      <c r="K159" s="11">
        <f>+K35</f>
        <v>179</v>
      </c>
      <c r="L159" s="11"/>
      <c r="M159" s="11"/>
      <c r="N159" s="11">
        <f>+N35</f>
        <v>0</v>
      </c>
      <c r="O159" s="11"/>
      <c r="P159" s="11"/>
      <c r="Q159" s="11">
        <f>+Q35</f>
        <v>0</v>
      </c>
      <c r="R159" s="11"/>
      <c r="S159" s="11"/>
      <c r="T159" s="11">
        <f>+T35</f>
        <v>0</v>
      </c>
      <c r="U159" s="11"/>
      <c r="V159" s="11"/>
      <c r="W159" s="11">
        <f>+W35</f>
        <v>0</v>
      </c>
      <c r="X159" s="11"/>
      <c r="Y159" s="11"/>
      <c r="Z159" s="11">
        <f>+Z35</f>
        <v>0</v>
      </c>
      <c r="AA159" s="11"/>
      <c r="AB159" s="11"/>
      <c r="AC159" s="11">
        <f>+AC35</f>
        <v>0</v>
      </c>
      <c r="AD159" s="11"/>
      <c r="AE159" s="12"/>
      <c r="AF159" s="2"/>
      <c r="AG159" s="53" t="str">
        <f t="shared" si="91"/>
        <v>D Brockbank</v>
      </c>
      <c r="AH159" s="11"/>
      <c r="AI159" s="11"/>
      <c r="AJ159" s="11"/>
      <c r="AK159" s="11"/>
      <c r="AL159" s="11"/>
      <c r="AM159" s="11"/>
      <c r="AN159" s="32"/>
      <c r="AO159" s="13"/>
    </row>
    <row r="160" spans="1:41" s="10" customFormat="1" ht="12.75" customHeight="1">
      <c r="A160" s="47" t="s">
        <v>61</v>
      </c>
      <c r="B160" s="11">
        <f>+B36</f>
        <v>178</v>
      </c>
      <c r="C160" s="11"/>
      <c r="D160" s="11"/>
      <c r="E160" s="11">
        <f>+E36</f>
        <v>172</v>
      </c>
      <c r="F160" s="11"/>
      <c r="G160" s="11"/>
      <c r="H160" s="11">
        <f>+H36</f>
        <v>187</v>
      </c>
      <c r="I160" s="11"/>
      <c r="J160" s="11"/>
      <c r="K160" s="11">
        <f>+K36</f>
        <v>179</v>
      </c>
      <c r="L160" s="11"/>
      <c r="M160" s="11"/>
      <c r="N160" s="11">
        <f>+N36</f>
        <v>0</v>
      </c>
      <c r="O160" s="11"/>
      <c r="P160" s="11"/>
      <c r="Q160" s="11">
        <f>+Q36</f>
        <v>0</v>
      </c>
      <c r="R160" s="11"/>
      <c r="S160" s="11"/>
      <c r="T160" s="11">
        <f>+T36</f>
        <v>0</v>
      </c>
      <c r="U160" s="11"/>
      <c r="V160" s="11"/>
      <c r="W160" s="11">
        <f>+W36</f>
        <v>0</v>
      </c>
      <c r="X160" s="11"/>
      <c r="Y160" s="11"/>
      <c r="Z160" s="11">
        <f>+Z36</f>
        <v>0</v>
      </c>
      <c r="AA160" s="11"/>
      <c r="AB160" s="11"/>
      <c r="AC160" s="11">
        <f>+AC36</f>
        <v>0</v>
      </c>
      <c r="AD160" s="11"/>
      <c r="AE160" s="12"/>
      <c r="AF160" s="2"/>
      <c r="AG160" s="53" t="str">
        <f t="shared" si="91"/>
        <v>J Pollard</v>
      </c>
      <c r="AH160" s="11"/>
      <c r="AI160" s="11"/>
      <c r="AJ160" s="11"/>
      <c r="AK160" s="11"/>
      <c r="AL160" s="11"/>
      <c r="AM160" s="11"/>
      <c r="AN160" s="32"/>
      <c r="AO160" s="13"/>
    </row>
    <row r="161" spans="1:41" s="10" customFormat="1" ht="12.75" customHeight="1">
      <c r="A161" s="47" t="s">
        <v>62</v>
      </c>
      <c r="B161" s="11">
        <f>+B37</f>
        <v>174</v>
      </c>
      <c r="C161" s="11"/>
      <c r="D161" s="11"/>
      <c r="E161" s="11">
        <f>+E37</f>
        <v>174</v>
      </c>
      <c r="F161" s="11"/>
      <c r="G161" s="11"/>
      <c r="H161" s="11">
        <f>+H37</f>
        <v>178</v>
      </c>
      <c r="I161" s="11"/>
      <c r="J161" s="11"/>
      <c r="K161" s="11">
        <f>+K37</f>
        <v>173</v>
      </c>
      <c r="L161" s="11"/>
      <c r="M161" s="11"/>
      <c r="N161" s="11">
        <f>+N37</f>
        <v>0</v>
      </c>
      <c r="O161" s="11"/>
      <c r="P161" s="11"/>
      <c r="Q161" s="11">
        <f>+Q37</f>
        <v>0</v>
      </c>
      <c r="R161" s="11"/>
      <c r="S161" s="11"/>
      <c r="T161" s="11">
        <f>+T37</f>
        <v>0</v>
      </c>
      <c r="U161" s="11"/>
      <c r="V161" s="11"/>
      <c r="W161" s="11">
        <f>+W37</f>
        <v>0</v>
      </c>
      <c r="X161" s="11"/>
      <c r="Y161" s="11"/>
      <c r="Z161" s="11">
        <f>+Z37</f>
        <v>0</v>
      </c>
      <c r="AA161" s="11"/>
      <c r="AB161" s="11"/>
      <c r="AC161" s="11">
        <f>+AC37</f>
        <v>0</v>
      </c>
      <c r="AD161" s="11"/>
      <c r="AE161" s="12"/>
      <c r="AF161" s="2"/>
      <c r="AG161" s="53" t="str">
        <f t="shared" si="91"/>
        <v>B Cushion</v>
      </c>
      <c r="AH161" s="11"/>
      <c r="AI161" s="11"/>
      <c r="AJ161" s="11"/>
      <c r="AK161" s="11"/>
      <c r="AL161" s="11"/>
      <c r="AM161" s="11"/>
      <c r="AN161" s="11"/>
      <c r="AO161" s="13"/>
    </row>
    <row r="162" spans="1:41" s="10" customFormat="1" ht="12.75" customHeight="1">
      <c r="A162" s="47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2"/>
      <c r="AF162" s="2"/>
      <c r="AG162" s="53">
        <f t="shared" si="91"/>
        <v>0</v>
      </c>
      <c r="AH162" s="11"/>
      <c r="AI162" s="11"/>
      <c r="AJ162" s="11"/>
      <c r="AK162" s="11"/>
      <c r="AL162" s="11"/>
      <c r="AM162" s="11"/>
      <c r="AN162" s="11"/>
      <c r="AO162" s="13"/>
    </row>
    <row r="163" spans="1:41" s="10" customFormat="1" ht="12.75" customHeight="1">
      <c r="A163" s="47" t="s">
        <v>35</v>
      </c>
      <c r="B163" s="11">
        <f>+B164+B165+B166</f>
        <v>0</v>
      </c>
      <c r="C163" s="11">
        <f>B148</f>
        <v>538</v>
      </c>
      <c r="D163" s="11"/>
      <c r="E163" s="11">
        <f>+E164+E165+E166</f>
        <v>0</v>
      </c>
      <c r="F163" s="11">
        <f>E153</f>
        <v>550</v>
      </c>
      <c r="G163" s="11" t="str">
        <f>IF((E163=0),"ncr",IF(E163&gt;E153,"W",IF(E163=E153,"D","L")))</f>
        <v>ncr</v>
      </c>
      <c r="H163" s="11">
        <f>+H164+H165+H166</f>
        <v>0</v>
      </c>
      <c r="I163" s="11">
        <f>H158</f>
        <v>549</v>
      </c>
      <c r="J163" s="11" t="str">
        <f>IF((H163=0),"ncr",IF(H163&gt;H158,"W",IF(H163=H158,"D","L")))</f>
        <v>ncr</v>
      </c>
      <c r="K163" s="11">
        <f>+K164+K165+K166</f>
        <v>0</v>
      </c>
      <c r="L163" s="11">
        <f>K143</f>
        <v>542</v>
      </c>
      <c r="M163" s="11" t="str">
        <f>IF((K163=0),"ncr",IF(K163&gt;K143,"W",IF(K163=K143,"D","L")))</f>
        <v>ncr</v>
      </c>
      <c r="N163" s="11">
        <f>+N164+N165+N166</f>
        <v>0</v>
      </c>
      <c r="O163" s="11">
        <f>N138</f>
        <v>0</v>
      </c>
      <c r="P163" s="11" t="str">
        <f>IF((N163=0),"ncr",IF(N163&gt;N138,"W",IF(N163=N138,"D","L")))</f>
        <v>ncr</v>
      </c>
      <c r="Q163" s="11">
        <f>+Q164+Q165+Q166</f>
        <v>0</v>
      </c>
      <c r="R163" s="11">
        <f>Q148</f>
        <v>0</v>
      </c>
      <c r="S163" s="11" t="str">
        <f>IF((Q163=0),"ncr",IF(Q163&gt;Q148,"W",IF(Q163=Q148,"D","L")))</f>
        <v>ncr</v>
      </c>
      <c r="T163" s="11">
        <f>+T164+T165+T166</f>
        <v>0</v>
      </c>
      <c r="U163" s="11">
        <f>T153</f>
        <v>0</v>
      </c>
      <c r="V163" s="11" t="str">
        <f>IF((T163=0),"ncr",IF(T163&gt;T153,"W",IF(T163=T153,"D","L")))</f>
        <v>ncr</v>
      </c>
      <c r="W163" s="11">
        <f>+W164+W165+W166</f>
        <v>0</v>
      </c>
      <c r="X163" s="11">
        <f>W158</f>
        <v>0</v>
      </c>
      <c r="Y163" s="11" t="str">
        <f>IF((W163=0),"ncr",IF(W163&gt;W158,"W",IF(W163=W158,"D","L")))</f>
        <v>ncr</v>
      </c>
      <c r="Z163" s="11">
        <f>+Z164+Z165+Z166</f>
        <v>0</v>
      </c>
      <c r="AA163" s="11">
        <f>Z143</f>
        <v>0</v>
      </c>
      <c r="AB163" s="11" t="str">
        <f>IF((Z163=0),"ncr",IF(Z163&gt;Z143,"W",IF(Z163=Z143,"D","L")))</f>
        <v>ncr</v>
      </c>
      <c r="AC163" s="11">
        <f>+AC164+AC165+AC166</f>
        <v>0</v>
      </c>
      <c r="AD163" s="11">
        <f>AC138</f>
        <v>0</v>
      </c>
      <c r="AE163" s="12" t="str">
        <f>IF((AC163=0),"ncr",IF(AC163&gt;AC138,"W",IF(AC163=AC138,"D","L")))</f>
        <v>ncr</v>
      </c>
      <c r="AF163" s="2"/>
      <c r="AG163" s="54" t="str">
        <f t="shared" si="91"/>
        <v>Bye</v>
      </c>
      <c r="AH163" s="11">
        <v>0</v>
      </c>
      <c r="AI163" s="11">
        <f>COUNTIF(A163:AE163,"W")</f>
        <v>0</v>
      </c>
      <c r="AJ163" s="11">
        <f>COUNTIF(B163:AE163,"D")</f>
        <v>0</v>
      </c>
      <c r="AK163" s="11">
        <f>COUNTIF(A163:AE163,"L")</f>
        <v>0</v>
      </c>
      <c r="AL163" s="11">
        <f>AI163*2+AJ163</f>
        <v>0</v>
      </c>
      <c r="AM163" s="11">
        <f>SUM(B163,E163,H163,K163,N163,Q163,T163,W163,Z163,AC163)</f>
        <v>0</v>
      </c>
      <c r="AN163" s="11"/>
      <c r="AO163" s="13"/>
    </row>
    <row r="164" spans="1:41" s="10" customFormat="1" ht="12.75" customHeight="1">
      <c r="A164" s="47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2"/>
      <c r="AF164" s="2"/>
      <c r="AG164" s="53">
        <f t="shared" si="91"/>
        <v>0</v>
      </c>
      <c r="AH164" s="11"/>
      <c r="AI164" s="11"/>
      <c r="AJ164" s="11"/>
      <c r="AK164" s="11"/>
      <c r="AL164" s="11"/>
      <c r="AM164" s="11"/>
      <c r="AN164" s="11"/>
      <c r="AO164" s="13"/>
    </row>
    <row r="165" spans="1:41" s="10" customFormat="1" ht="12.75" customHeight="1">
      <c r="A165" s="4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2"/>
      <c r="AF165" s="2"/>
      <c r="AG165" s="53">
        <f t="shared" si="91"/>
        <v>0</v>
      </c>
      <c r="AH165" s="11"/>
      <c r="AI165" s="11"/>
      <c r="AJ165" s="11"/>
      <c r="AK165" s="11"/>
      <c r="AL165" s="11"/>
      <c r="AM165" s="11"/>
      <c r="AN165" s="11"/>
      <c r="AO165" s="13"/>
    </row>
    <row r="166" spans="1:41" s="10" customFormat="1" ht="12.75" customHeight="1">
      <c r="A166" s="47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2"/>
      <c r="AF166" s="2"/>
      <c r="AG166" s="53">
        <f t="shared" si="91"/>
        <v>0</v>
      </c>
      <c r="AH166" s="11"/>
      <c r="AI166" s="11"/>
      <c r="AJ166" s="11"/>
      <c r="AK166" s="11"/>
      <c r="AL166" s="11"/>
      <c r="AM166" s="11"/>
      <c r="AN166" s="11"/>
      <c r="AO166" s="13"/>
    </row>
    <row r="167" spans="1:41" s="10" customFormat="1" ht="12.75" customHeight="1" thickBot="1">
      <c r="A167" s="48"/>
      <c r="B167" s="16"/>
      <c r="C167" s="17"/>
      <c r="D167" s="17"/>
      <c r="E167" s="16"/>
      <c r="F167" s="17"/>
      <c r="G167" s="17"/>
      <c r="H167" s="16"/>
      <c r="I167" s="17"/>
      <c r="J167" s="17"/>
      <c r="K167" s="16"/>
      <c r="L167" s="17"/>
      <c r="M167" s="17"/>
      <c r="N167" s="16"/>
      <c r="O167" s="17"/>
      <c r="P167" s="17"/>
      <c r="Q167" s="16"/>
      <c r="R167" s="17"/>
      <c r="S167" s="17"/>
      <c r="T167" s="16"/>
      <c r="U167" s="17"/>
      <c r="V167" s="17"/>
      <c r="W167" s="16"/>
      <c r="X167" s="17"/>
      <c r="Y167" s="17"/>
      <c r="Z167" s="16"/>
      <c r="AA167" s="17"/>
      <c r="AB167" s="17"/>
      <c r="AC167" s="16"/>
      <c r="AD167" s="17"/>
      <c r="AE167" s="18"/>
      <c r="AF167" s="2"/>
      <c r="AG167" s="55"/>
      <c r="AH167" s="17"/>
      <c r="AI167" s="17"/>
      <c r="AJ167" s="17"/>
      <c r="AK167" s="17"/>
      <c r="AL167" s="17"/>
      <c r="AM167" s="17"/>
      <c r="AN167" s="17"/>
      <c r="AO167" s="19"/>
    </row>
    <row r="168" spans="1:41" s="10" customFormat="1" ht="18" thickBot="1">
      <c r="A168" s="37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9"/>
      <c r="AH168" s="11"/>
      <c r="AI168" s="11"/>
      <c r="AJ168" s="11"/>
      <c r="AK168" s="11"/>
      <c r="AL168" s="11"/>
      <c r="AM168" s="11"/>
      <c r="AN168" s="11"/>
      <c r="AO168" s="27"/>
    </row>
    <row r="169" spans="1:41" s="10" customFormat="1" ht="12.75">
      <c r="A169" s="4" t="s">
        <v>3</v>
      </c>
      <c r="B169" s="23" t="s">
        <v>17</v>
      </c>
      <c r="C169" s="64"/>
      <c r="D169" s="65"/>
      <c r="E169" s="25" t="s">
        <v>19</v>
      </c>
      <c r="F169" s="64"/>
      <c r="G169" s="65"/>
      <c r="H169" s="25" t="s">
        <v>20</v>
      </c>
      <c r="I169" s="64"/>
      <c r="J169" s="65"/>
      <c r="K169" s="25" t="s">
        <v>21</v>
      </c>
      <c r="L169" s="64"/>
      <c r="M169" s="65"/>
      <c r="N169" s="25" t="s">
        <v>22</v>
      </c>
      <c r="O169" s="64"/>
      <c r="P169" s="65"/>
      <c r="Q169" s="25" t="s">
        <v>23</v>
      </c>
      <c r="R169" s="64"/>
      <c r="S169" s="65"/>
      <c r="T169" s="25" t="s">
        <v>24</v>
      </c>
      <c r="U169" s="64"/>
      <c r="V169" s="65"/>
      <c r="W169" s="25" t="s">
        <v>25</v>
      </c>
      <c r="X169" s="64"/>
      <c r="Y169" s="65"/>
      <c r="Z169" s="25" t="s">
        <v>26</v>
      </c>
      <c r="AA169" s="64"/>
      <c r="AB169" s="65"/>
      <c r="AC169" s="24" t="s">
        <v>27</v>
      </c>
      <c r="AD169" s="64"/>
      <c r="AE169" s="65"/>
      <c r="AF169" s="6"/>
      <c r="AG169" s="4" t="s">
        <v>3</v>
      </c>
      <c r="AH169" s="5" t="s">
        <v>7</v>
      </c>
      <c r="AI169" s="5" t="s">
        <v>8</v>
      </c>
      <c r="AJ169" s="5" t="s">
        <v>9</v>
      </c>
      <c r="AK169" s="5" t="s">
        <v>10</v>
      </c>
      <c r="AL169" s="5" t="s">
        <v>11</v>
      </c>
      <c r="AM169" s="5" t="s">
        <v>12</v>
      </c>
      <c r="AN169" s="5" t="s">
        <v>15</v>
      </c>
      <c r="AO169" s="7" t="s">
        <v>13</v>
      </c>
    </row>
    <row r="170" spans="1:41" s="10" customFormat="1" ht="13.5" thickBot="1">
      <c r="A170" s="31" t="s">
        <v>0</v>
      </c>
      <c r="B170" s="38" t="s">
        <v>1</v>
      </c>
      <c r="C170" s="9" t="s">
        <v>16</v>
      </c>
      <c r="D170" s="9" t="s">
        <v>18</v>
      </c>
      <c r="E170" s="38" t="s">
        <v>1</v>
      </c>
      <c r="F170" s="9" t="s">
        <v>16</v>
      </c>
      <c r="G170" s="9" t="s">
        <v>18</v>
      </c>
      <c r="H170" s="38" t="s">
        <v>1</v>
      </c>
      <c r="I170" s="9" t="s">
        <v>16</v>
      </c>
      <c r="J170" s="9" t="s">
        <v>18</v>
      </c>
      <c r="K170" s="38" t="s">
        <v>1</v>
      </c>
      <c r="L170" s="9" t="s">
        <v>16</v>
      </c>
      <c r="M170" s="9" t="s">
        <v>18</v>
      </c>
      <c r="N170" s="38" t="s">
        <v>1</v>
      </c>
      <c r="O170" s="9" t="s">
        <v>16</v>
      </c>
      <c r="P170" s="9" t="s">
        <v>18</v>
      </c>
      <c r="Q170" s="38" t="s">
        <v>1</v>
      </c>
      <c r="R170" s="9" t="s">
        <v>16</v>
      </c>
      <c r="S170" s="9" t="s">
        <v>18</v>
      </c>
      <c r="T170" s="38" t="s">
        <v>1</v>
      </c>
      <c r="U170" s="9" t="s">
        <v>16</v>
      </c>
      <c r="V170" s="9" t="s">
        <v>18</v>
      </c>
      <c r="W170" s="38" t="s">
        <v>1</v>
      </c>
      <c r="X170" s="9" t="s">
        <v>16</v>
      </c>
      <c r="Y170" s="9" t="s">
        <v>18</v>
      </c>
      <c r="Z170" s="38" t="s">
        <v>1</v>
      </c>
      <c r="AA170" s="9" t="s">
        <v>16</v>
      </c>
      <c r="AB170" s="9" t="s">
        <v>18</v>
      </c>
      <c r="AC170" s="38" t="s">
        <v>1</v>
      </c>
      <c r="AD170" s="9" t="s">
        <v>16</v>
      </c>
      <c r="AE170" s="39" t="s">
        <v>18</v>
      </c>
      <c r="AF170" s="9"/>
      <c r="AG170" s="31" t="s">
        <v>0</v>
      </c>
      <c r="AH170" s="9"/>
      <c r="AI170" s="9"/>
      <c r="AJ170" s="9"/>
      <c r="AK170" s="9"/>
      <c r="AL170" s="9"/>
      <c r="AM170" s="9"/>
      <c r="AN170" s="9"/>
      <c r="AO170" s="43"/>
    </row>
    <row r="171" spans="1:41" s="10" customFormat="1" ht="12.75">
      <c r="A171" s="50" t="s">
        <v>121</v>
      </c>
      <c r="B171" s="41">
        <f>SUM(B172:B174)</f>
        <v>522</v>
      </c>
      <c r="C171" s="41">
        <f>B176</f>
        <v>521</v>
      </c>
      <c r="D171" s="41" t="str">
        <f>IF((B171=0),"ncr",IF(B171&gt;B176,"W",IF(B171=B176,"D","L")))</f>
        <v>W</v>
      </c>
      <c r="E171" s="41">
        <f>SUM(E172:E174)</f>
        <v>534</v>
      </c>
      <c r="F171" s="41">
        <f>E181</f>
        <v>529</v>
      </c>
      <c r="G171" s="41" t="str">
        <f>IF((E171=0),"ncr",IF(E171&gt;E181,"W",IF(E171=E181,"D","L")))</f>
        <v>W</v>
      </c>
      <c r="H171" s="41">
        <f>SUM(H172:H174)</f>
        <v>536</v>
      </c>
      <c r="I171" s="41">
        <f>H186</f>
        <v>520</v>
      </c>
      <c r="J171" s="41" t="str">
        <f>IF((H171=0),"ncr",IF(H171&gt;H186,"W",IF(H171=H186,"D","L")))</f>
        <v>W</v>
      </c>
      <c r="K171" s="41">
        <f>SUM(K172:K174)</f>
        <v>538</v>
      </c>
      <c r="L171" s="41">
        <f>K191</f>
        <v>532</v>
      </c>
      <c r="M171" s="41" t="str">
        <f>IF((K171=0),"ncr",IF(K171&gt;K191,"W",IF(K171=K191,"D","L")))</f>
        <v>W</v>
      </c>
      <c r="N171" s="41">
        <f>SUM(N172:N174)</f>
        <v>0</v>
      </c>
      <c r="O171" s="41">
        <f>N196</f>
        <v>0</v>
      </c>
      <c r="P171" s="41" t="str">
        <f>IF((N171=0),"ncr",IF(N171&gt;N196,"W",IF(N171=N196,"D","L")))</f>
        <v>ncr</v>
      </c>
      <c r="Q171" s="41">
        <f>SUM(Q172:Q174)</f>
        <v>0</v>
      </c>
      <c r="R171" s="41">
        <f>Q176</f>
        <v>0</v>
      </c>
      <c r="S171" s="41" t="str">
        <f>IF((Q171=0),"ncr",IF(Q171&gt;Q176,"W",IF(Q171=Q176,"D","L")))</f>
        <v>ncr</v>
      </c>
      <c r="T171" s="41">
        <f>SUM(T172:T174)</f>
        <v>0</v>
      </c>
      <c r="U171" s="41">
        <f>T181</f>
        <v>0</v>
      </c>
      <c r="V171" s="41" t="str">
        <f>IF((T171=0),"ncr",IF(T171&gt;T181,"W",IF(T171=T181,"D","L")))</f>
        <v>ncr</v>
      </c>
      <c r="W171" s="41">
        <f>SUM(W172:W174)</f>
        <v>0</v>
      </c>
      <c r="X171" s="41">
        <f>W186</f>
        <v>0</v>
      </c>
      <c r="Y171" s="41" t="str">
        <f>IF((W171=0),"ncr",IF(W171&gt;W186,"W",IF(W171=W186,"D","L")))</f>
        <v>ncr</v>
      </c>
      <c r="Z171" s="41">
        <f>SUM(Z172:Z174)</f>
        <v>0</v>
      </c>
      <c r="AA171" s="41">
        <f>Z191</f>
        <v>0</v>
      </c>
      <c r="AB171" s="41" t="str">
        <f>IF(OR(Z172=0,Z173=0),"ncr",IF(Z171&gt;Z191,"W",IF(Z171=Z191,"D","L")))</f>
        <v>ncr</v>
      </c>
      <c r="AC171" s="41">
        <f>SUM(AC172:AC174)</f>
        <v>0</v>
      </c>
      <c r="AD171" s="41">
        <f>AC196</f>
        <v>0</v>
      </c>
      <c r="AE171" s="42" t="str">
        <f>IF((AC171=0),"ncr",IF(AC171&gt;AC196,"W",IF(AC171=AC196,"D","L")))</f>
        <v>ncr</v>
      </c>
      <c r="AF171" s="2"/>
      <c r="AG171" s="52" t="str">
        <f>+A171</f>
        <v>West Hull</v>
      </c>
      <c r="AH171" s="41">
        <f>10-COUNTIF(B171:AE171,"ncr")</f>
        <v>4</v>
      </c>
      <c r="AI171" s="41">
        <f>COUNTIF(A171:AE171,"W")</f>
        <v>4</v>
      </c>
      <c r="AJ171" s="41">
        <f>COUNTIF(A171:AC171,"D")</f>
        <v>0</v>
      </c>
      <c r="AK171" s="41">
        <f>COUNTIF(A171:AE171,"L")</f>
        <v>0</v>
      </c>
      <c r="AL171" s="41">
        <f>AI171*2+AJ171</f>
        <v>8</v>
      </c>
      <c r="AM171" s="41">
        <f>SUM(B171,E171,H171,K171,N171,Q171,T171,W171,Z171,AC171)</f>
        <v>2130</v>
      </c>
      <c r="AN171" s="44">
        <v>1</v>
      </c>
      <c r="AO171" s="46"/>
    </row>
    <row r="172" spans="1:41" s="10" customFormat="1" ht="12.75">
      <c r="A172" s="47" t="s">
        <v>54</v>
      </c>
      <c r="B172" s="11">
        <f>+B25</f>
        <v>182</v>
      </c>
      <c r="C172" s="11"/>
      <c r="D172" s="11"/>
      <c r="E172" s="11">
        <f>+E25</f>
        <v>186</v>
      </c>
      <c r="F172" s="11"/>
      <c r="G172" s="11"/>
      <c r="H172" s="11">
        <f>+H25</f>
        <v>180</v>
      </c>
      <c r="I172" s="11"/>
      <c r="J172" s="11"/>
      <c r="K172" s="11">
        <f>+K25</f>
        <v>187</v>
      </c>
      <c r="L172" s="11"/>
      <c r="M172" s="11"/>
      <c r="N172" s="11">
        <f>+N25</f>
        <v>0</v>
      </c>
      <c r="O172" s="11"/>
      <c r="P172" s="11"/>
      <c r="Q172" s="11">
        <f>+Q25</f>
        <v>0</v>
      </c>
      <c r="R172" s="11"/>
      <c r="S172" s="11"/>
      <c r="T172" s="11">
        <f>+T25</f>
        <v>0</v>
      </c>
      <c r="U172" s="11"/>
      <c r="V172" s="11"/>
      <c r="W172" s="11">
        <f>+W25</f>
        <v>0</v>
      </c>
      <c r="X172" s="11"/>
      <c r="Y172" s="11"/>
      <c r="Z172" s="11">
        <f>+Z25</f>
        <v>0</v>
      </c>
      <c r="AA172" s="11"/>
      <c r="AB172" s="11"/>
      <c r="AC172" s="11">
        <f>+AC25</f>
        <v>0</v>
      </c>
      <c r="AD172" s="11"/>
      <c r="AE172" s="12"/>
      <c r="AF172" s="2"/>
      <c r="AG172" s="53" t="str">
        <f>+A172</f>
        <v>D Harrison</v>
      </c>
      <c r="AH172" s="11"/>
      <c r="AI172" s="11"/>
      <c r="AJ172" s="11"/>
      <c r="AK172" s="11"/>
      <c r="AL172" s="11"/>
      <c r="AM172" s="11"/>
      <c r="AN172" s="32"/>
      <c r="AO172" s="13"/>
    </row>
    <row r="173" spans="1:41" s="10" customFormat="1" ht="12.75">
      <c r="A173" s="47" t="s">
        <v>59</v>
      </c>
      <c r="B173" s="11">
        <f>+B30</f>
        <v>183</v>
      </c>
      <c r="C173" s="11"/>
      <c r="D173" s="11"/>
      <c r="E173" s="11">
        <f>+E30</f>
        <v>179</v>
      </c>
      <c r="F173" s="11"/>
      <c r="G173" s="11"/>
      <c r="H173" s="11">
        <f>+H30</f>
        <v>180</v>
      </c>
      <c r="I173" s="11"/>
      <c r="J173" s="11"/>
      <c r="K173" s="11">
        <f>+K30</f>
        <v>174</v>
      </c>
      <c r="L173" s="11"/>
      <c r="M173" s="11"/>
      <c r="N173" s="11">
        <f>+N30</f>
        <v>0</v>
      </c>
      <c r="O173" s="11"/>
      <c r="P173" s="11"/>
      <c r="Q173" s="11">
        <f>+Q30</f>
        <v>0</v>
      </c>
      <c r="R173" s="11"/>
      <c r="S173" s="11"/>
      <c r="T173" s="11">
        <f>+T30</f>
        <v>0</v>
      </c>
      <c r="U173" s="11"/>
      <c r="V173" s="11"/>
      <c r="W173" s="11">
        <f>+W30</f>
        <v>0</v>
      </c>
      <c r="X173" s="11"/>
      <c r="Y173" s="11"/>
      <c r="Z173" s="11">
        <f>+Z30</f>
        <v>0</v>
      </c>
      <c r="AA173" s="11"/>
      <c r="AB173" s="11"/>
      <c r="AC173" s="11">
        <f>+AC30</f>
        <v>0</v>
      </c>
      <c r="AD173" s="11"/>
      <c r="AE173" s="12"/>
      <c r="AF173" s="2"/>
      <c r="AG173" s="53" t="str">
        <f>+A173</f>
        <v>J Nell</v>
      </c>
      <c r="AH173" s="11"/>
      <c r="AI173" s="11"/>
      <c r="AJ173" s="11"/>
      <c r="AK173" s="11"/>
      <c r="AL173" s="11"/>
      <c r="AM173" s="11"/>
      <c r="AN173" s="32"/>
      <c r="AO173" s="13"/>
    </row>
    <row r="174" spans="1:41" s="10" customFormat="1" ht="12.75">
      <c r="A174" s="47" t="s">
        <v>78</v>
      </c>
      <c r="B174" s="11">
        <f>+B66</f>
        <v>157</v>
      </c>
      <c r="C174" s="11"/>
      <c r="D174" s="11"/>
      <c r="E174" s="11">
        <f>+E66</f>
        <v>169</v>
      </c>
      <c r="F174" s="11"/>
      <c r="G174" s="11"/>
      <c r="H174" s="11">
        <f>+H66</f>
        <v>176</v>
      </c>
      <c r="I174" s="11"/>
      <c r="J174" s="11"/>
      <c r="K174" s="11">
        <f>+K66</f>
        <v>177</v>
      </c>
      <c r="L174" s="11"/>
      <c r="M174" s="11"/>
      <c r="N174" s="11">
        <f>+N66</f>
        <v>0</v>
      </c>
      <c r="O174" s="11"/>
      <c r="P174" s="11"/>
      <c r="Q174" s="11">
        <f>+Q66</f>
        <v>0</v>
      </c>
      <c r="R174" s="11"/>
      <c r="S174" s="11"/>
      <c r="T174" s="11">
        <f>+T66</f>
        <v>0</v>
      </c>
      <c r="U174" s="11"/>
      <c r="V174" s="11"/>
      <c r="W174" s="11">
        <f>+W66</f>
        <v>0</v>
      </c>
      <c r="X174" s="11"/>
      <c r="Y174" s="11"/>
      <c r="Z174" s="11">
        <f>+Z66</f>
        <v>0</v>
      </c>
      <c r="AA174" s="11"/>
      <c r="AB174" s="11"/>
      <c r="AC174" s="11">
        <f>+AC66</f>
        <v>0</v>
      </c>
      <c r="AD174" s="11"/>
      <c r="AE174" s="12"/>
      <c r="AF174" s="2"/>
      <c r="AG174" s="53" t="str">
        <f>+A174</f>
        <v>A Nell</v>
      </c>
      <c r="AH174" s="11"/>
      <c r="AI174" s="11"/>
      <c r="AJ174" s="11"/>
      <c r="AK174" s="11"/>
      <c r="AL174" s="11"/>
      <c r="AM174" s="11"/>
      <c r="AN174" s="32"/>
      <c r="AO174" s="13"/>
    </row>
    <row r="175" spans="1:41" s="11" customFormat="1" ht="12.75">
      <c r="A175" s="47"/>
      <c r="AE175" s="12"/>
      <c r="AF175" s="2"/>
      <c r="AG175" s="53"/>
      <c r="AN175" s="32"/>
      <c r="AO175" s="13"/>
    </row>
    <row r="176" spans="1:41" s="11" customFormat="1" ht="12.75">
      <c r="A176" s="49" t="s">
        <v>122</v>
      </c>
      <c r="B176" s="11">
        <f>+B177+B178+B179</f>
        <v>521</v>
      </c>
      <c r="C176" s="11">
        <f>B171</f>
        <v>522</v>
      </c>
      <c r="D176" s="11" t="str">
        <f>IF((B176=0),"ncr",IF(B176&gt;B171,"W",IF(B176=B171,"D","L")))</f>
        <v>L</v>
      </c>
      <c r="E176" s="11">
        <f>+E177+E178+E179</f>
        <v>523</v>
      </c>
      <c r="F176" s="11">
        <f>E191</f>
        <v>512</v>
      </c>
      <c r="G176" s="11" t="str">
        <f>IF((E176=0),"ncr",IF(E176&gt;E191,"W",IF(E176=E191,"D","L")))</f>
        <v>W</v>
      </c>
      <c r="H176" s="11">
        <f>+H177+H178+H179</f>
        <v>530</v>
      </c>
      <c r="I176" s="11">
        <f>H181</f>
        <v>510</v>
      </c>
      <c r="J176" s="11" t="str">
        <f>IF((H176=0),"ncr",IF(H176&gt;H181,"W",IF(H176=H181,"D","L")))</f>
        <v>W</v>
      </c>
      <c r="K176" s="11">
        <f>+K177+K178+K179</f>
        <v>546</v>
      </c>
      <c r="L176" s="11">
        <f>K196</f>
        <v>0</v>
      </c>
      <c r="M176" s="11" t="str">
        <f>IF((K176=0),"ncr",IF(K176&gt;K196,"W",IF(K176=K196,"D","L")))</f>
        <v>W</v>
      </c>
      <c r="N176" s="11">
        <f>+N177+N178+N179</f>
        <v>0</v>
      </c>
      <c r="O176" s="11">
        <f>N186</f>
        <v>0</v>
      </c>
      <c r="P176" s="11" t="str">
        <f>IF((N176=0),"ncr",IF(N176&gt;N186,"W",IF(N176=N186,"D","L")))</f>
        <v>ncr</v>
      </c>
      <c r="Q176" s="11">
        <f>+Q177+Q178+Q179</f>
        <v>0</v>
      </c>
      <c r="R176" s="11">
        <f>Q171</f>
        <v>0</v>
      </c>
      <c r="S176" s="11" t="str">
        <f>IF((Q176=0),"ncr",IF(Q176&gt;Q171,"W",IF(Q176=Q171,"D","L")))</f>
        <v>ncr</v>
      </c>
      <c r="T176" s="11">
        <f>+T177+T178+T179</f>
        <v>0</v>
      </c>
      <c r="U176" s="11">
        <f>T191</f>
        <v>0</v>
      </c>
      <c r="V176" s="11" t="str">
        <f>IF(OR(T177=0,T178=0),"ncr",IF(T176&gt;T191,"W",IF(T176=T191,"D","L")))</f>
        <v>ncr</v>
      </c>
      <c r="W176" s="11">
        <f>+W177+W178+W179</f>
        <v>0</v>
      </c>
      <c r="X176" s="11">
        <f>W181</f>
        <v>0</v>
      </c>
      <c r="Y176" s="11" t="str">
        <f>IF((W176=0),"ncr",IF(W176&gt;W181,"W",IF(W176=W181,"D","L")))</f>
        <v>ncr</v>
      </c>
      <c r="Z176" s="11">
        <f>+Z177+Z178+Z179</f>
        <v>0</v>
      </c>
      <c r="AA176" s="11">
        <f>Z196</f>
        <v>0</v>
      </c>
      <c r="AB176" s="11" t="str">
        <f>IF((Z176=0),"ncr",IF(Z176&gt;Z196,"W",IF(Z176=Z196,"D","L")))</f>
        <v>ncr</v>
      </c>
      <c r="AC176" s="11">
        <f>+AC177+AC178+AC179</f>
        <v>0</v>
      </c>
      <c r="AD176" s="11">
        <f>AC186</f>
        <v>0</v>
      </c>
      <c r="AE176" s="12" t="str">
        <f>IF((AC176=0),"ncr",IF(AC176&gt;AC186,"W",IF(AC176=AC186,"D","L")))</f>
        <v>ncr</v>
      </c>
      <c r="AF176" s="2"/>
      <c r="AG176" s="54" t="s">
        <v>36</v>
      </c>
      <c r="AH176" s="11">
        <f>10-COUNTIF(B176:AE176,"ncr")</f>
        <v>4</v>
      </c>
      <c r="AI176" s="11">
        <f>COUNTIF(A176:AE176,"W")</f>
        <v>3</v>
      </c>
      <c r="AJ176" s="11">
        <f>COUNTIF(A176:AC176,"D")</f>
        <v>0</v>
      </c>
      <c r="AK176" s="11">
        <f>COUNTIF(A176:AE176,"L")</f>
        <v>1</v>
      </c>
      <c r="AL176" s="11">
        <f>AI176*2+AJ176</f>
        <v>6</v>
      </c>
      <c r="AM176" s="11">
        <f>SUM(B176,E176,H176,K176,N176,Q176,T176,W176,Z176,AC176)</f>
        <v>2120</v>
      </c>
      <c r="AN176" s="32"/>
      <c r="AO176" s="13"/>
    </row>
    <row r="177" spans="1:41" s="10" customFormat="1" ht="12.75">
      <c r="A177" s="51" t="s">
        <v>47</v>
      </c>
      <c r="B177" s="11">
        <f>+B9</f>
        <v>189</v>
      </c>
      <c r="C177" s="11"/>
      <c r="D177" s="11"/>
      <c r="E177" s="11">
        <f>+E9</f>
        <v>186</v>
      </c>
      <c r="F177" s="11"/>
      <c r="G177" s="11"/>
      <c r="H177" s="11">
        <f>+H9</f>
        <v>192</v>
      </c>
      <c r="I177" s="11"/>
      <c r="J177" s="11"/>
      <c r="K177" s="11">
        <f>+K9</f>
        <v>192</v>
      </c>
      <c r="L177" s="11"/>
      <c r="M177" s="11"/>
      <c r="N177" s="11">
        <f>+N9</f>
        <v>0</v>
      </c>
      <c r="O177" s="11"/>
      <c r="P177" s="11"/>
      <c r="Q177" s="11">
        <f>+Q9</f>
        <v>0</v>
      </c>
      <c r="R177" s="11"/>
      <c r="S177" s="11"/>
      <c r="T177" s="11">
        <f>+T9</f>
        <v>0</v>
      </c>
      <c r="U177" s="11"/>
      <c r="V177" s="11"/>
      <c r="W177" s="11">
        <f>+W9</f>
        <v>0</v>
      </c>
      <c r="X177" s="11"/>
      <c r="Y177" s="11"/>
      <c r="Z177" s="11">
        <f>+Z9</f>
        <v>0</v>
      </c>
      <c r="AA177" s="11"/>
      <c r="AB177" s="11"/>
      <c r="AC177" s="11">
        <f>+AC9</f>
        <v>0</v>
      </c>
      <c r="AD177" s="11"/>
      <c r="AE177" s="12"/>
      <c r="AF177" s="2"/>
      <c r="AG177" s="53" t="str">
        <f>+A177</f>
        <v>D Lancaster</v>
      </c>
      <c r="AH177" s="11"/>
      <c r="AI177" s="11"/>
      <c r="AJ177" s="11"/>
      <c r="AK177" s="11"/>
      <c r="AL177" s="11"/>
      <c r="AM177" s="11"/>
      <c r="AN177" s="32"/>
      <c r="AO177" s="13"/>
    </row>
    <row r="178" spans="1:41" s="10" customFormat="1" ht="12.75">
      <c r="A178" s="47" t="s">
        <v>55</v>
      </c>
      <c r="B178" s="11">
        <f>+B26</f>
        <v>178</v>
      </c>
      <c r="C178" s="11"/>
      <c r="D178" s="11"/>
      <c r="E178" s="11">
        <f>+E26</f>
        <v>183</v>
      </c>
      <c r="F178" s="11"/>
      <c r="G178" s="11"/>
      <c r="H178" s="11">
        <f>+H26</f>
        <v>184</v>
      </c>
      <c r="I178" s="11"/>
      <c r="J178" s="11"/>
      <c r="K178" s="11">
        <f>+K26</f>
        <v>184</v>
      </c>
      <c r="L178" s="11"/>
      <c r="M178" s="11"/>
      <c r="N178" s="11">
        <f>+N26</f>
        <v>0</v>
      </c>
      <c r="O178" s="11"/>
      <c r="P178" s="11"/>
      <c r="Q178" s="11">
        <f>+Q26</f>
        <v>0</v>
      </c>
      <c r="R178" s="11"/>
      <c r="S178" s="11"/>
      <c r="T178" s="11">
        <f>+T26</f>
        <v>0</v>
      </c>
      <c r="U178" s="11"/>
      <c r="V178" s="11"/>
      <c r="W178" s="11">
        <f>+W26</f>
        <v>0</v>
      </c>
      <c r="X178" s="11"/>
      <c r="Y178" s="11"/>
      <c r="Z178" s="11">
        <f>+Z26</f>
        <v>0</v>
      </c>
      <c r="AA178" s="11"/>
      <c r="AB178" s="11"/>
      <c r="AC178" s="11">
        <f>+AC26</f>
        <v>0</v>
      </c>
      <c r="AD178" s="11"/>
      <c r="AE178" s="12"/>
      <c r="AF178" s="2"/>
      <c r="AG178" s="53" t="str">
        <f>+A178</f>
        <v>R Clapham</v>
      </c>
      <c r="AH178" s="11"/>
      <c r="AI178" s="11"/>
      <c r="AJ178" s="11"/>
      <c r="AK178" s="11"/>
      <c r="AL178" s="11"/>
      <c r="AM178" s="11"/>
      <c r="AN178" s="32"/>
      <c r="AO178" s="13"/>
    </row>
    <row r="179" spans="1:41" s="10" customFormat="1" ht="12.75">
      <c r="A179" s="47" t="s">
        <v>123</v>
      </c>
      <c r="B179" s="11">
        <f>+B85</f>
        <v>154</v>
      </c>
      <c r="C179" s="11"/>
      <c r="D179" s="11"/>
      <c r="E179" s="11">
        <f>+E85</f>
        <v>154</v>
      </c>
      <c r="F179" s="11"/>
      <c r="G179" s="11"/>
      <c r="H179" s="11">
        <f>+H85</f>
        <v>154</v>
      </c>
      <c r="I179" s="11"/>
      <c r="J179" s="11"/>
      <c r="K179" s="11">
        <f>+K85</f>
        <v>170</v>
      </c>
      <c r="L179" s="11"/>
      <c r="M179" s="11"/>
      <c r="N179" s="11">
        <f>+N85</f>
        <v>0</v>
      </c>
      <c r="O179" s="11"/>
      <c r="P179" s="11"/>
      <c r="Q179" s="11">
        <f>+Q85</f>
        <v>0</v>
      </c>
      <c r="R179" s="11"/>
      <c r="S179" s="11"/>
      <c r="T179" s="11">
        <f>+T85</f>
        <v>0</v>
      </c>
      <c r="U179" s="11"/>
      <c r="V179" s="11"/>
      <c r="W179" s="11">
        <f>+W85</f>
        <v>0</v>
      </c>
      <c r="X179" s="11"/>
      <c r="Y179" s="11"/>
      <c r="Z179" s="11">
        <f>+Z85</f>
        <v>0</v>
      </c>
      <c r="AA179" s="11"/>
      <c r="AB179" s="11"/>
      <c r="AC179" s="11">
        <f>+AC85</f>
        <v>0</v>
      </c>
      <c r="AD179" s="11"/>
      <c r="AE179" s="12"/>
      <c r="AF179" s="2"/>
      <c r="AG179" s="53" t="str">
        <f>+A179</f>
        <v>P Furguson</v>
      </c>
      <c r="AH179" s="11"/>
      <c r="AI179" s="11"/>
      <c r="AJ179" s="11"/>
      <c r="AK179" s="11"/>
      <c r="AL179" s="11"/>
      <c r="AM179" s="11"/>
      <c r="AN179" s="32"/>
      <c r="AO179" s="13"/>
    </row>
    <row r="180" spans="1:41" s="10" customFormat="1" ht="12.75">
      <c r="A180" s="47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2"/>
      <c r="AF180" s="2"/>
      <c r="AG180" s="53"/>
      <c r="AH180" s="11"/>
      <c r="AI180" s="11"/>
      <c r="AJ180" s="11"/>
      <c r="AK180" s="11"/>
      <c r="AL180" s="11"/>
      <c r="AM180" s="11"/>
      <c r="AN180" s="32"/>
      <c r="AO180" s="13"/>
    </row>
    <row r="181" spans="1:41" s="10" customFormat="1" ht="12.75">
      <c r="A181" s="49" t="s">
        <v>124</v>
      </c>
      <c r="B181" s="11">
        <f>+B182+B183+B184</f>
        <v>514</v>
      </c>
      <c r="C181" s="11">
        <f>B196</f>
        <v>0</v>
      </c>
      <c r="D181" s="11" t="str">
        <f>IF((B181=0),"ncr",IF(B181&gt;B196,"W",IF(B181=B196,"D","L")))</f>
        <v>W</v>
      </c>
      <c r="E181" s="11">
        <f>+E182+E183+E184</f>
        <v>529</v>
      </c>
      <c r="F181" s="11">
        <f>E171</f>
        <v>534</v>
      </c>
      <c r="G181" s="11" t="str">
        <f>IF((E181=0),"ncr",IF(E181&gt;E171,"W",IF(E181=E171,"D","L")))</f>
        <v>L</v>
      </c>
      <c r="H181" s="11">
        <f>+H182+H183+H184</f>
        <v>510</v>
      </c>
      <c r="I181" s="11">
        <f>H176</f>
        <v>530</v>
      </c>
      <c r="J181" s="11" t="str">
        <f>IF((H181=0),"ncr",IF(H181&gt;H176,"W",IF(H181=H176,"D","L")))</f>
        <v>L</v>
      </c>
      <c r="K181" s="11">
        <f>+K182+K183+K184</f>
        <v>533</v>
      </c>
      <c r="L181" s="11">
        <f>K186</f>
        <v>516</v>
      </c>
      <c r="M181" s="11" t="str">
        <f>IF((K181=0),"ncr",IF(K181&gt;K186,"W",IF(K181=K186,"D","L")))</f>
        <v>W</v>
      </c>
      <c r="N181" s="11">
        <f>+N182+N183+N184</f>
        <v>0</v>
      </c>
      <c r="O181" s="11">
        <f>N191</f>
        <v>0</v>
      </c>
      <c r="P181" s="11" t="str">
        <f>IF((N181=0),"ncr",IF(N181&gt;N191,"W",IF(N181=N191,"D","L")))</f>
        <v>ncr</v>
      </c>
      <c r="Q181" s="11">
        <f>+Q182+Q183+Q184</f>
        <v>0</v>
      </c>
      <c r="R181" s="11">
        <f>Q196</f>
        <v>0</v>
      </c>
      <c r="S181" s="11" t="str">
        <f>IF((Q48=0),"ncr",IF(Q181&gt;Q196,"W",IF(Q181=Q196,"D","L")))</f>
        <v>ncr</v>
      </c>
      <c r="T181" s="11">
        <f>+T182+T183+T184</f>
        <v>0</v>
      </c>
      <c r="U181" s="11">
        <f>T171</f>
        <v>0</v>
      </c>
      <c r="V181" s="11" t="str">
        <f>IF((T181=0),"ncr",IF(T181&gt;T171,"W",IF(T181=T171,"D","L")))</f>
        <v>ncr</v>
      </c>
      <c r="W181" s="11">
        <f>+W182+W183+W184</f>
        <v>0</v>
      </c>
      <c r="X181" s="11">
        <f>W176</f>
        <v>0</v>
      </c>
      <c r="Y181" s="11" t="str">
        <f>IF((W181=0),"ncr",IF(W181&gt;W176,"W",IF(W181=W176,"D","L")))</f>
        <v>ncr</v>
      </c>
      <c r="Z181" s="11">
        <f>+Z182+Z183+Z184</f>
        <v>0</v>
      </c>
      <c r="AA181" s="11">
        <f>Z186</f>
        <v>0</v>
      </c>
      <c r="AB181" s="11" t="str">
        <f>IF((Z181=0),"ncr",IF(Z181&gt;Z186,"W",IF(Z181=Z186,"D","L")))</f>
        <v>ncr</v>
      </c>
      <c r="AC181" s="11">
        <f>+AC182+AC183+AC184</f>
        <v>0</v>
      </c>
      <c r="AD181" s="11">
        <f>AC191</f>
        <v>0</v>
      </c>
      <c r="AE181" s="12" t="str">
        <f>IF((AC181=0),"ncr",IF(AC181&gt;AC191,"W",IF(AC181=AC191,"D","L")))</f>
        <v>ncr</v>
      </c>
      <c r="AF181" s="2"/>
      <c r="AG181" s="54" t="str">
        <f aca="true" t="shared" si="92" ref="AG181:AG199">+A181</f>
        <v>Ecclesfield</v>
      </c>
      <c r="AH181" s="11">
        <f>10-COUNTIF(B181:AE181,"ncr")</f>
        <v>4</v>
      </c>
      <c r="AI181" s="11">
        <f>COUNTIF(A181:AE181,"W")</f>
        <v>2</v>
      </c>
      <c r="AJ181" s="11">
        <f>COUNTIF(A181:AC181,"D")</f>
        <v>0</v>
      </c>
      <c r="AK181" s="11">
        <f>COUNTIF(A181:AE181,"L")</f>
        <v>2</v>
      </c>
      <c r="AL181" s="11">
        <f>AI181*2+AJ181</f>
        <v>4</v>
      </c>
      <c r="AM181" s="11">
        <f>SUM(B181,E181,H181,K181,N181,Q181,T181,W181,Z181,AC181)</f>
        <v>2086</v>
      </c>
      <c r="AN181" s="32"/>
      <c r="AO181" s="13"/>
    </row>
    <row r="182" spans="1:41" s="10" customFormat="1" ht="12.75">
      <c r="A182" s="47" t="s">
        <v>44</v>
      </c>
      <c r="B182" s="11">
        <f>+B5</f>
        <v>192</v>
      </c>
      <c r="C182" s="11"/>
      <c r="D182" s="11"/>
      <c r="E182" s="11">
        <f>+E5</f>
        <v>196</v>
      </c>
      <c r="F182" s="11"/>
      <c r="G182" s="11"/>
      <c r="H182" s="11">
        <f>+H5</f>
        <v>193</v>
      </c>
      <c r="I182" s="11"/>
      <c r="J182" s="11"/>
      <c r="K182" s="11">
        <f>+K5</f>
        <v>195</v>
      </c>
      <c r="L182" s="11"/>
      <c r="M182" s="11"/>
      <c r="N182" s="11">
        <f>+N5</f>
        <v>0</v>
      </c>
      <c r="O182" s="11"/>
      <c r="P182" s="11"/>
      <c r="Q182" s="11">
        <f>+Q5</f>
        <v>0</v>
      </c>
      <c r="R182" s="11"/>
      <c r="S182" s="11"/>
      <c r="T182" s="11">
        <f>+T5</f>
        <v>0</v>
      </c>
      <c r="U182" s="11"/>
      <c r="V182" s="11"/>
      <c r="W182" s="11">
        <f>+W5</f>
        <v>0</v>
      </c>
      <c r="X182" s="11"/>
      <c r="Y182" s="11"/>
      <c r="Z182" s="11">
        <f>+Z5</f>
        <v>0</v>
      </c>
      <c r="AA182" s="11"/>
      <c r="AB182" s="11"/>
      <c r="AC182" s="11">
        <f>+AC5</f>
        <v>0</v>
      </c>
      <c r="AD182" s="11"/>
      <c r="AE182" s="12"/>
      <c r="AF182" s="2"/>
      <c r="AG182" s="53" t="str">
        <f t="shared" si="92"/>
        <v>J Needham</v>
      </c>
      <c r="AH182" s="11"/>
      <c r="AI182" s="11"/>
      <c r="AJ182" s="11"/>
      <c r="AK182" s="11"/>
      <c r="AL182" s="11"/>
      <c r="AM182" s="11"/>
      <c r="AN182" s="32"/>
      <c r="AO182" s="13"/>
    </row>
    <row r="183" spans="1:41" s="10" customFormat="1" ht="12.75">
      <c r="A183" s="47" t="s">
        <v>77</v>
      </c>
      <c r="B183" s="11">
        <f>+B65</f>
        <v>175</v>
      </c>
      <c r="C183" s="11"/>
      <c r="D183" s="11"/>
      <c r="E183" s="11">
        <f>+E65</f>
        <v>171</v>
      </c>
      <c r="F183" s="11"/>
      <c r="G183" s="11"/>
      <c r="H183" s="11">
        <f>+H65</f>
        <v>165</v>
      </c>
      <c r="I183" s="11"/>
      <c r="J183" s="11"/>
      <c r="K183" s="11">
        <f>+K65</f>
        <v>168</v>
      </c>
      <c r="L183" s="11"/>
      <c r="M183" s="11"/>
      <c r="N183" s="11">
        <f>+N65</f>
        <v>0</v>
      </c>
      <c r="O183" s="11"/>
      <c r="P183" s="11"/>
      <c r="Q183" s="11">
        <f>+Q65</f>
        <v>0</v>
      </c>
      <c r="R183" s="11"/>
      <c r="S183" s="11"/>
      <c r="T183" s="11">
        <f>+T65</f>
        <v>0</v>
      </c>
      <c r="U183" s="11"/>
      <c r="V183" s="11"/>
      <c r="W183" s="11">
        <f>+W65</f>
        <v>0</v>
      </c>
      <c r="X183" s="11"/>
      <c r="Y183" s="11"/>
      <c r="Z183" s="11">
        <f>+Z65</f>
        <v>0</v>
      </c>
      <c r="AA183" s="11"/>
      <c r="AB183" s="11"/>
      <c r="AC183" s="11">
        <f>+AC65</f>
        <v>0</v>
      </c>
      <c r="AD183" s="11"/>
      <c r="AE183" s="12"/>
      <c r="AF183" s="2"/>
      <c r="AG183" s="53" t="str">
        <f t="shared" si="92"/>
        <v>T Bamford</v>
      </c>
      <c r="AH183" s="11"/>
      <c r="AI183" s="11"/>
      <c r="AJ183" s="11"/>
      <c r="AK183" s="11"/>
      <c r="AL183" s="11"/>
      <c r="AM183" s="11"/>
      <c r="AN183" s="32"/>
      <c r="AO183" s="13"/>
    </row>
    <row r="184" spans="1:41" s="10" customFormat="1" ht="12.75">
      <c r="A184" s="47" t="s">
        <v>88</v>
      </c>
      <c r="B184" s="11">
        <f>+B80</f>
        <v>147</v>
      </c>
      <c r="C184" s="11"/>
      <c r="D184" s="11"/>
      <c r="E184" s="11">
        <f>+E80</f>
        <v>162</v>
      </c>
      <c r="F184" s="11"/>
      <c r="G184" s="11"/>
      <c r="H184" s="11">
        <f>+H80</f>
        <v>152</v>
      </c>
      <c r="I184" s="11"/>
      <c r="J184" s="11"/>
      <c r="K184" s="11">
        <f>+K80</f>
        <v>170</v>
      </c>
      <c r="L184" s="11"/>
      <c r="M184" s="11"/>
      <c r="N184" s="11">
        <f>+N80</f>
        <v>0</v>
      </c>
      <c r="O184" s="11"/>
      <c r="P184" s="11"/>
      <c r="Q184" s="11">
        <f>+Q80</f>
        <v>0</v>
      </c>
      <c r="R184" s="11"/>
      <c r="S184" s="11"/>
      <c r="T184" s="11">
        <f>+T80</f>
        <v>0</v>
      </c>
      <c r="U184" s="11"/>
      <c r="V184" s="11"/>
      <c r="W184" s="11">
        <f>+W80</f>
        <v>0</v>
      </c>
      <c r="X184" s="11"/>
      <c r="Y184" s="11"/>
      <c r="Z184" s="11">
        <f>+Z80</f>
        <v>0</v>
      </c>
      <c r="AA184" s="11"/>
      <c r="AB184" s="11"/>
      <c r="AC184" s="11">
        <f>+AC80</f>
        <v>0</v>
      </c>
      <c r="AD184" s="11"/>
      <c r="AE184" s="12"/>
      <c r="AF184" s="2"/>
      <c r="AG184" s="53" t="str">
        <f t="shared" si="92"/>
        <v>G Shipley</v>
      </c>
      <c r="AH184" s="11"/>
      <c r="AI184" s="11"/>
      <c r="AJ184" s="11"/>
      <c r="AK184" s="11"/>
      <c r="AL184" s="11"/>
      <c r="AM184" s="11"/>
      <c r="AN184" s="32"/>
      <c r="AO184" s="13"/>
    </row>
    <row r="185" spans="1:41" s="10" customFormat="1" ht="12.75">
      <c r="A185" s="47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2"/>
      <c r="AF185" s="2"/>
      <c r="AG185" s="53">
        <f t="shared" si="92"/>
        <v>0</v>
      </c>
      <c r="AH185" s="11"/>
      <c r="AI185" s="11"/>
      <c r="AJ185" s="11"/>
      <c r="AK185" s="11"/>
      <c r="AL185" s="11"/>
      <c r="AM185" s="11"/>
      <c r="AN185" s="32"/>
      <c r="AO185" s="13"/>
    </row>
    <row r="186" spans="1:41" s="10" customFormat="1" ht="12.75">
      <c r="A186" s="49" t="s">
        <v>125</v>
      </c>
      <c r="B186" s="11">
        <f>+B187+B188+B189</f>
        <v>531</v>
      </c>
      <c r="C186" s="11">
        <f>B191</f>
        <v>514</v>
      </c>
      <c r="D186" s="11" t="str">
        <f>IF((B186=0),"ncr",IF(B186&gt;B191,"W",IF(B186=B191,"D","L")))</f>
        <v>W</v>
      </c>
      <c r="E186" s="11">
        <f>+E187+E188+E189</f>
        <v>523</v>
      </c>
      <c r="F186" s="11">
        <f>E196</f>
        <v>0</v>
      </c>
      <c r="G186" s="11" t="str">
        <f>IF((E186=0),"ncr",IF(E186&gt;E196,"W",IF(E186=E196,"D","L")))</f>
        <v>W</v>
      </c>
      <c r="H186" s="11">
        <f>+H187+H188+H189</f>
        <v>520</v>
      </c>
      <c r="I186" s="11">
        <f>H171</f>
        <v>536</v>
      </c>
      <c r="J186" s="11" t="str">
        <f>IF((H186=0),"ncr",IF(H186&gt;H171,"W",IF(H186=H171,"D","L")))</f>
        <v>L</v>
      </c>
      <c r="K186" s="11">
        <f>+K187+K188+K189</f>
        <v>516</v>
      </c>
      <c r="L186" s="11">
        <f>K181</f>
        <v>533</v>
      </c>
      <c r="M186" s="11" t="str">
        <f>IF((K186=0),"ncr",IF(K186&gt;K181,"W",IF(K186=K181,"D","L")))</f>
        <v>L</v>
      </c>
      <c r="N186" s="11">
        <f>+N187+N188+N189</f>
        <v>0</v>
      </c>
      <c r="O186" s="11">
        <f>N176</f>
        <v>0</v>
      </c>
      <c r="P186" s="11" t="str">
        <f>IF((N186=0),"ncr",IF(N186&gt;N176,"W",IF(N186=N176,"D","L")))</f>
        <v>ncr</v>
      </c>
      <c r="Q186" s="11">
        <f>+Q187+Q188+Q189</f>
        <v>0</v>
      </c>
      <c r="R186" s="11">
        <f>Q191</f>
        <v>0</v>
      </c>
      <c r="S186" s="11" t="str">
        <f>IF(OR(Q187=0,Q188=0),"ncr",IF(Q186&gt;Q191,"W",IF(Q186=Q191,"D","L")))</f>
        <v>ncr</v>
      </c>
      <c r="T186" s="11">
        <f>+T187+T188+T189</f>
        <v>0</v>
      </c>
      <c r="U186" s="11">
        <f>T196</f>
        <v>0</v>
      </c>
      <c r="V186" s="11" t="str">
        <f>IF((T186=0),"ncr",IF(T186&gt;T196,"W",IF(T186=T196,"D","L")))</f>
        <v>ncr</v>
      </c>
      <c r="W186" s="11">
        <f>+W187+W188+W189</f>
        <v>0</v>
      </c>
      <c r="X186" s="11">
        <f>W171</f>
        <v>0</v>
      </c>
      <c r="Y186" s="11" t="str">
        <f>IF((W186=0),"ncr",IF(W186&gt;W171,"W",IF(W186=W171,"D","L")))</f>
        <v>ncr</v>
      </c>
      <c r="Z186" s="11">
        <f>+Z187+Z188+Z189</f>
        <v>0</v>
      </c>
      <c r="AA186" s="11">
        <f>Z181</f>
        <v>0</v>
      </c>
      <c r="AB186" s="11" t="str">
        <f>IF((Z186=0),"ncr",IF(Z186&gt;Z181,"W",IF(Z186=Z181,"D","L")))</f>
        <v>ncr</v>
      </c>
      <c r="AC186" s="11">
        <f>+AC187+AC188+AC189</f>
        <v>0</v>
      </c>
      <c r="AD186" s="11">
        <f>AC176</f>
        <v>0</v>
      </c>
      <c r="AE186" s="12" t="str">
        <f>IF((AC186=0),"ncr",IF(AC186&gt;AC176,"W",IF(AC186=AC176,"D","L")))</f>
        <v>ncr</v>
      </c>
      <c r="AF186" s="2"/>
      <c r="AG186" s="54" t="str">
        <f t="shared" si="92"/>
        <v>York Decoy  "B"</v>
      </c>
      <c r="AH186" s="11">
        <f>10-COUNTIF(B186:AE186,"ncr")</f>
        <v>4</v>
      </c>
      <c r="AI186" s="11">
        <f>COUNTIF(A186:AE186,"W")</f>
        <v>2</v>
      </c>
      <c r="AJ186" s="11">
        <f>COUNTIF(A186:AC186,"D")</f>
        <v>0</v>
      </c>
      <c r="AK186" s="11">
        <f>COUNTIF(A186:AE186,"L")</f>
        <v>2</v>
      </c>
      <c r="AL186" s="11">
        <f>AI186*2+AJ186</f>
        <v>4</v>
      </c>
      <c r="AM186" s="11">
        <f>SUM(B186,E186,H186,K186,N186,Q186,T186,W186,Z186,AC186)</f>
        <v>2090</v>
      </c>
      <c r="AN186" s="32"/>
      <c r="AO186" s="13"/>
    </row>
    <row r="187" spans="1:41" s="10" customFormat="1" ht="12.75">
      <c r="A187" s="47" t="s">
        <v>65</v>
      </c>
      <c r="B187" s="11">
        <f>+B40</f>
        <v>176</v>
      </c>
      <c r="C187" s="11"/>
      <c r="D187" s="11"/>
      <c r="E187" s="11">
        <f>+E40</f>
        <v>170</v>
      </c>
      <c r="F187" s="11"/>
      <c r="G187" s="11"/>
      <c r="H187" s="11">
        <f>+H40</f>
        <v>173</v>
      </c>
      <c r="I187" s="11"/>
      <c r="J187" s="11"/>
      <c r="K187" s="11">
        <f>+K40</f>
        <v>174</v>
      </c>
      <c r="L187" s="11"/>
      <c r="M187" s="11"/>
      <c r="N187" s="11">
        <f>+N40</f>
        <v>0</v>
      </c>
      <c r="O187" s="11"/>
      <c r="P187" s="11"/>
      <c r="Q187" s="11">
        <f>+Q40</f>
        <v>0</v>
      </c>
      <c r="R187" s="11"/>
      <c r="S187" s="11"/>
      <c r="T187" s="11">
        <f>+T40</f>
        <v>0</v>
      </c>
      <c r="U187" s="11"/>
      <c r="V187" s="11"/>
      <c r="W187" s="11">
        <f>+W40</f>
        <v>0</v>
      </c>
      <c r="X187" s="11"/>
      <c r="Y187" s="11"/>
      <c r="Z187" s="11">
        <f>+Z40</f>
        <v>0</v>
      </c>
      <c r="AA187" s="11"/>
      <c r="AB187" s="11"/>
      <c r="AC187" s="11">
        <f>+AC40</f>
        <v>0</v>
      </c>
      <c r="AD187" s="11"/>
      <c r="AE187" s="12"/>
      <c r="AF187" s="2"/>
      <c r="AG187" s="53" t="str">
        <f t="shared" si="92"/>
        <v>B Harding</v>
      </c>
      <c r="AH187" s="11"/>
      <c r="AI187" s="11"/>
      <c r="AJ187" s="11"/>
      <c r="AK187" s="11"/>
      <c r="AL187" s="11"/>
      <c r="AM187" s="11"/>
      <c r="AN187" s="32"/>
      <c r="AO187" s="13"/>
    </row>
    <row r="188" spans="1:41" s="10" customFormat="1" ht="12.75">
      <c r="A188" s="47" t="s">
        <v>66</v>
      </c>
      <c r="B188" s="11">
        <f>+B45</f>
        <v>179</v>
      </c>
      <c r="C188" s="11"/>
      <c r="D188" s="11"/>
      <c r="E188" s="11">
        <f>+E45</f>
        <v>180</v>
      </c>
      <c r="F188" s="11"/>
      <c r="G188" s="11"/>
      <c r="H188" s="11">
        <f>+H45</f>
        <v>179</v>
      </c>
      <c r="I188" s="11"/>
      <c r="J188" s="11"/>
      <c r="K188" s="11">
        <f>+K45</f>
        <v>168</v>
      </c>
      <c r="L188" s="11"/>
      <c r="M188" s="11"/>
      <c r="N188" s="11">
        <f>+N45</f>
        <v>0</v>
      </c>
      <c r="O188" s="11"/>
      <c r="P188" s="11"/>
      <c r="Q188" s="11">
        <f>+Q45</f>
        <v>0</v>
      </c>
      <c r="R188" s="11"/>
      <c r="S188" s="11"/>
      <c r="T188" s="11">
        <f>+T45</f>
        <v>0</v>
      </c>
      <c r="U188" s="11"/>
      <c r="V188" s="11"/>
      <c r="W188" s="11">
        <f>+W45</f>
        <v>0</v>
      </c>
      <c r="X188" s="11"/>
      <c r="Y188" s="11"/>
      <c r="Z188" s="11">
        <f>+Z45</f>
        <v>0</v>
      </c>
      <c r="AA188" s="11"/>
      <c r="AB188" s="11"/>
      <c r="AC188" s="11">
        <f>+AC45</f>
        <v>0</v>
      </c>
      <c r="AD188" s="11"/>
      <c r="AE188" s="12"/>
      <c r="AF188" s="2"/>
      <c r="AG188" s="53" t="str">
        <f t="shared" si="92"/>
        <v>M Power</v>
      </c>
      <c r="AH188" s="11"/>
      <c r="AI188" s="11"/>
      <c r="AJ188" s="11"/>
      <c r="AK188" s="11"/>
      <c r="AL188" s="11"/>
      <c r="AM188" s="11"/>
      <c r="AN188" s="32"/>
      <c r="AO188" s="13"/>
    </row>
    <row r="189" spans="1:41" s="10" customFormat="1" ht="12.75">
      <c r="A189" s="47" t="s">
        <v>72</v>
      </c>
      <c r="B189" s="11">
        <f>+B55</f>
        <v>176</v>
      </c>
      <c r="C189" s="11"/>
      <c r="D189" s="11"/>
      <c r="E189" s="11">
        <f>+E55</f>
        <v>173</v>
      </c>
      <c r="F189" s="11"/>
      <c r="G189" s="11"/>
      <c r="H189" s="11">
        <f>+H55</f>
        <v>168</v>
      </c>
      <c r="I189" s="11"/>
      <c r="J189" s="11"/>
      <c r="K189" s="11">
        <f>+K55</f>
        <v>174</v>
      </c>
      <c r="L189" s="11"/>
      <c r="M189" s="11"/>
      <c r="N189" s="11">
        <f>+N55</f>
        <v>0</v>
      </c>
      <c r="O189" s="11"/>
      <c r="P189" s="11"/>
      <c r="Q189" s="11">
        <f>+Q55</f>
        <v>0</v>
      </c>
      <c r="R189" s="11"/>
      <c r="S189" s="11"/>
      <c r="T189" s="11">
        <f>+T55</f>
        <v>0</v>
      </c>
      <c r="U189" s="11"/>
      <c r="V189" s="11"/>
      <c r="W189" s="11">
        <f>+W55</f>
        <v>0</v>
      </c>
      <c r="X189" s="11"/>
      <c r="Y189" s="11"/>
      <c r="Z189" s="11">
        <f>+Z55</f>
        <v>0</v>
      </c>
      <c r="AA189" s="11"/>
      <c r="AB189" s="11"/>
      <c r="AC189" s="11">
        <f>+AC55</f>
        <v>0</v>
      </c>
      <c r="AD189" s="11"/>
      <c r="AE189" s="12"/>
      <c r="AF189" s="2"/>
      <c r="AG189" s="53" t="str">
        <f t="shared" si="92"/>
        <v>R Ward</v>
      </c>
      <c r="AH189" s="11"/>
      <c r="AI189" s="11"/>
      <c r="AJ189" s="11"/>
      <c r="AK189" s="11"/>
      <c r="AL189" s="11"/>
      <c r="AM189" s="11"/>
      <c r="AN189" s="32"/>
      <c r="AO189" s="13"/>
    </row>
    <row r="190" spans="1:41" s="10" customFormat="1" ht="12.75">
      <c r="A190" s="47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2"/>
      <c r="AF190" s="2"/>
      <c r="AG190" s="53">
        <f t="shared" si="92"/>
        <v>0</v>
      </c>
      <c r="AH190" s="11"/>
      <c r="AI190" s="11"/>
      <c r="AJ190" s="11"/>
      <c r="AK190" s="11"/>
      <c r="AL190" s="11"/>
      <c r="AM190" s="11"/>
      <c r="AN190" s="32"/>
      <c r="AO190" s="13"/>
    </row>
    <row r="191" spans="1:41" s="10" customFormat="1" ht="12.75">
      <c r="A191" s="49" t="s">
        <v>126</v>
      </c>
      <c r="B191" s="11">
        <f>+B192+B193+B194</f>
        <v>514</v>
      </c>
      <c r="C191" s="11">
        <f>B186</f>
        <v>531</v>
      </c>
      <c r="D191" s="11" t="str">
        <f>IF((B191=0),"ncr",IF(B191&gt;B186,"W",IF(B191=B186,"D","L")))</f>
        <v>L</v>
      </c>
      <c r="E191" s="11">
        <f>+E192+E193+E194</f>
        <v>512</v>
      </c>
      <c r="F191" s="11">
        <f>E176</f>
        <v>523</v>
      </c>
      <c r="G191" s="11" t="str">
        <f>IF((E191=0),"ncr",IF(E191&gt;E176,"W",IF(E191=E176,"D","L")))</f>
        <v>L</v>
      </c>
      <c r="H191" s="11">
        <f>+H192+H193+H194</f>
        <v>517</v>
      </c>
      <c r="I191" s="11">
        <f>H196</f>
        <v>0</v>
      </c>
      <c r="J191" s="11" t="str">
        <f>IF((H191=0),"ncr",IF(H191&gt;H196,"W",IF(H191=H196,"D","L")))</f>
        <v>W</v>
      </c>
      <c r="K191" s="11">
        <f>+K192+K193+K194</f>
        <v>532</v>
      </c>
      <c r="L191" s="11">
        <f>K171</f>
        <v>538</v>
      </c>
      <c r="M191" s="11" t="str">
        <f>IF((K191=0),"ncr",IF(K191&gt;K171,"W",IF(K191=K171,"D","L")))</f>
        <v>L</v>
      </c>
      <c r="N191" s="11">
        <f>+N192+N193+N194</f>
        <v>0</v>
      </c>
      <c r="O191" s="11">
        <f>N181</f>
        <v>0</v>
      </c>
      <c r="P191" s="11" t="str">
        <f>IF((N191=0),"ncr",IF(N191&gt;N181,"W",IF(N191=N181,"D","L")))</f>
        <v>ncr</v>
      </c>
      <c r="Q191" s="11">
        <f>+Q192+Q193+Q194</f>
        <v>0</v>
      </c>
      <c r="R191" s="11">
        <f>Q186</f>
        <v>0</v>
      </c>
      <c r="S191" s="11" t="str">
        <f>IF((Q191=0),"ncr",IF(Q191&gt;Q186,"W",IF(Q191=Q186,"D","L")))</f>
        <v>ncr</v>
      </c>
      <c r="T191" s="11">
        <f>+T192+T193+T194</f>
        <v>0</v>
      </c>
      <c r="U191" s="11">
        <f>T176</f>
        <v>0</v>
      </c>
      <c r="V191" s="11" t="str">
        <f>IF((T191=0),"ncr",IF(T191&gt;T176,"W",IF(T191=T176,"D","L")))</f>
        <v>ncr</v>
      </c>
      <c r="W191" s="11">
        <f>+W192+W193+W194</f>
        <v>0</v>
      </c>
      <c r="X191" s="11">
        <f>W196</f>
        <v>0</v>
      </c>
      <c r="Y191" s="11" t="str">
        <f>IF((W191=0),"ncr",IF(W191&gt;W196,"W",IF(W191=W196,"D","L")))</f>
        <v>ncr</v>
      </c>
      <c r="Z191" s="11">
        <f>+Z192+Z193+Z194</f>
        <v>0</v>
      </c>
      <c r="AA191" s="11">
        <f>Z171</f>
        <v>0</v>
      </c>
      <c r="AB191" s="11" t="str">
        <f>IF((Z191=0),"ncr",IF(Z191&gt;Z171,"W",IF(Z191=Z171,"D","L")))</f>
        <v>ncr</v>
      </c>
      <c r="AC191" s="11">
        <f>+AC192+AC193+AC194</f>
        <v>0</v>
      </c>
      <c r="AD191" s="11">
        <f>AC181</f>
        <v>0</v>
      </c>
      <c r="AE191" s="12" t="str">
        <f>IF((AC191=0),"ncr",IF(AC191&gt;AC181,"W",IF(AC191=AC181,"D","L")))</f>
        <v>ncr</v>
      </c>
      <c r="AF191" s="2"/>
      <c r="AG191" s="54" t="str">
        <f t="shared" si="92"/>
        <v>Cottingham</v>
      </c>
      <c r="AH191" s="11">
        <f>10-COUNTIF(B191:AE191,"ncr")</f>
        <v>4</v>
      </c>
      <c r="AI191" s="11">
        <f>COUNTIF(A191:AE191,"W")</f>
        <v>1</v>
      </c>
      <c r="AJ191" s="11">
        <f>COUNTIF(A191:AC191,"D")</f>
        <v>0</v>
      </c>
      <c r="AK191" s="11">
        <f>COUNTIF(A191:AE191,"L")</f>
        <v>3</v>
      </c>
      <c r="AL191" s="11">
        <f>AI191*2+AJ191</f>
        <v>2</v>
      </c>
      <c r="AM191" s="11">
        <f>SUM(B191,E191,H191,K191,N191,Q191,T191,W191,Z191,AC191)</f>
        <v>2075</v>
      </c>
      <c r="AN191" s="32"/>
      <c r="AO191" s="13"/>
    </row>
    <row r="192" spans="1:41" s="10" customFormat="1" ht="12.75">
      <c r="A192" s="47" t="s">
        <v>76</v>
      </c>
      <c r="B192" s="11">
        <f>+B59</f>
        <v>166</v>
      </c>
      <c r="C192" s="11"/>
      <c r="D192" s="11"/>
      <c r="E192" s="11">
        <f>+E59</f>
        <v>169</v>
      </c>
      <c r="F192" s="11"/>
      <c r="G192" s="11"/>
      <c r="H192" s="11">
        <f>+H59</f>
        <v>169</v>
      </c>
      <c r="I192" s="11"/>
      <c r="J192" s="11"/>
      <c r="K192" s="11">
        <f>+K59</f>
        <v>171</v>
      </c>
      <c r="L192" s="11"/>
      <c r="M192" s="11"/>
      <c r="N192" s="11">
        <f>+N59</f>
        <v>0</v>
      </c>
      <c r="O192" s="11"/>
      <c r="P192" s="11"/>
      <c r="Q192" s="11">
        <f>+Q59</f>
        <v>0</v>
      </c>
      <c r="R192" s="11"/>
      <c r="S192" s="11"/>
      <c r="T192" s="11">
        <f>+T59</f>
        <v>0</v>
      </c>
      <c r="U192" s="11"/>
      <c r="V192" s="11"/>
      <c r="W192" s="11">
        <f>+W59</f>
        <v>0</v>
      </c>
      <c r="X192" s="11"/>
      <c r="Y192" s="11"/>
      <c r="Z192" s="11">
        <f>+Z59</f>
        <v>0</v>
      </c>
      <c r="AA192" s="11"/>
      <c r="AB192" s="11"/>
      <c r="AC192" s="11">
        <f>+AC59</f>
        <v>0</v>
      </c>
      <c r="AD192" s="11"/>
      <c r="AE192" s="12"/>
      <c r="AF192" s="2"/>
      <c r="AG192" s="53" t="str">
        <f t="shared" si="92"/>
        <v>M Clubley</v>
      </c>
      <c r="AH192" s="11"/>
      <c r="AI192" s="11"/>
      <c r="AJ192" s="11"/>
      <c r="AK192" s="11"/>
      <c r="AL192" s="11"/>
      <c r="AM192" s="11"/>
      <c r="AN192" s="32"/>
      <c r="AO192" s="13"/>
    </row>
    <row r="193" spans="1:41" s="10" customFormat="1" ht="12.75">
      <c r="A193" s="47" t="s">
        <v>56</v>
      </c>
      <c r="B193" s="11">
        <f>+B27</f>
        <v>181</v>
      </c>
      <c r="C193" s="11"/>
      <c r="D193" s="11"/>
      <c r="E193" s="11">
        <f>+E27</f>
        <v>183</v>
      </c>
      <c r="F193" s="11"/>
      <c r="G193" s="11"/>
      <c r="H193" s="11">
        <f>+H27</f>
        <v>185</v>
      </c>
      <c r="I193" s="11"/>
      <c r="J193" s="11"/>
      <c r="K193" s="11">
        <f>+K27</f>
        <v>185</v>
      </c>
      <c r="L193" s="11"/>
      <c r="M193" s="11"/>
      <c r="N193" s="11">
        <f>+N27</f>
        <v>0</v>
      </c>
      <c r="O193" s="11"/>
      <c r="P193" s="11"/>
      <c r="Q193" s="11">
        <f>+Q27</f>
        <v>0</v>
      </c>
      <c r="R193" s="11"/>
      <c r="S193" s="11"/>
      <c r="T193" s="11">
        <f>+T27</f>
        <v>0</v>
      </c>
      <c r="U193" s="11"/>
      <c r="V193" s="11"/>
      <c r="W193" s="11">
        <f>+W27</f>
        <v>0</v>
      </c>
      <c r="X193" s="11"/>
      <c r="Y193" s="11"/>
      <c r="Z193" s="11">
        <f>+Z27</f>
        <v>0</v>
      </c>
      <c r="AA193" s="11"/>
      <c r="AB193" s="11"/>
      <c r="AC193" s="11">
        <f>+AC27</f>
        <v>0</v>
      </c>
      <c r="AD193" s="11"/>
      <c r="AE193" s="12"/>
      <c r="AF193" s="2"/>
      <c r="AG193" s="53" t="str">
        <f t="shared" si="92"/>
        <v>D Evans</v>
      </c>
      <c r="AH193" s="11"/>
      <c r="AI193" s="11"/>
      <c r="AJ193" s="11"/>
      <c r="AK193" s="11"/>
      <c r="AL193" s="11"/>
      <c r="AM193" s="11"/>
      <c r="AN193" s="32"/>
      <c r="AO193" s="13"/>
    </row>
    <row r="194" spans="1:41" s="10" customFormat="1" ht="12.75">
      <c r="A194" s="47" t="s">
        <v>69</v>
      </c>
      <c r="B194" s="11">
        <f>+B48</f>
        <v>167</v>
      </c>
      <c r="C194" s="11"/>
      <c r="D194" s="11"/>
      <c r="E194" s="11">
        <f>+E48</f>
        <v>160</v>
      </c>
      <c r="F194" s="11"/>
      <c r="G194" s="11"/>
      <c r="H194" s="11">
        <f>+H48</f>
        <v>163</v>
      </c>
      <c r="I194" s="11"/>
      <c r="J194" s="11"/>
      <c r="K194" s="11">
        <f>+K48</f>
        <v>176</v>
      </c>
      <c r="L194" s="11"/>
      <c r="M194" s="11"/>
      <c r="N194" s="11">
        <f>+N48</f>
        <v>0</v>
      </c>
      <c r="O194" s="11"/>
      <c r="P194" s="11"/>
      <c r="Q194" s="11">
        <f>+Q48</f>
        <v>0</v>
      </c>
      <c r="R194" s="11"/>
      <c r="S194" s="11"/>
      <c r="T194" s="11">
        <f>+T48</f>
        <v>0</v>
      </c>
      <c r="U194" s="11"/>
      <c r="V194" s="11"/>
      <c r="W194" s="11">
        <f>+W48</f>
        <v>0</v>
      </c>
      <c r="X194" s="11"/>
      <c r="Y194" s="11"/>
      <c r="Z194" s="11">
        <f>+Z48</f>
        <v>0</v>
      </c>
      <c r="AA194" s="11"/>
      <c r="AB194" s="11"/>
      <c r="AC194" s="11">
        <f>+AC48</f>
        <v>0</v>
      </c>
      <c r="AD194" s="11"/>
      <c r="AE194" s="12"/>
      <c r="AF194" s="2"/>
      <c r="AG194" s="53" t="str">
        <f t="shared" si="92"/>
        <v>C Martin</v>
      </c>
      <c r="AH194" s="11"/>
      <c r="AI194" s="11"/>
      <c r="AJ194" s="11"/>
      <c r="AK194" s="11"/>
      <c r="AL194" s="11"/>
      <c r="AM194" s="11"/>
      <c r="AN194" s="11"/>
      <c r="AO194" s="13"/>
    </row>
    <row r="195" spans="1:41" s="10" customFormat="1" ht="12.75">
      <c r="A195" s="47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2"/>
      <c r="AF195" s="2"/>
      <c r="AG195" s="53">
        <f t="shared" si="92"/>
        <v>0</v>
      </c>
      <c r="AH195" s="11"/>
      <c r="AI195" s="11"/>
      <c r="AJ195" s="11"/>
      <c r="AK195" s="11"/>
      <c r="AL195" s="11"/>
      <c r="AM195" s="11"/>
      <c r="AN195" s="11"/>
      <c r="AO195" s="13"/>
    </row>
    <row r="196" spans="1:41" s="10" customFormat="1" ht="12.75">
      <c r="A196" s="47" t="s">
        <v>35</v>
      </c>
      <c r="B196" s="11">
        <f>+B197+B198+B199</f>
        <v>0</v>
      </c>
      <c r="C196" s="11">
        <f>B181</f>
        <v>514</v>
      </c>
      <c r="D196" s="11" t="str">
        <f>IF((B196=0),"ncr",IF(B196&gt;B181,"W",IF(B196=B181,"D","L")))</f>
        <v>ncr</v>
      </c>
      <c r="E196" s="11">
        <f>+E197+E198+E199</f>
        <v>0</v>
      </c>
      <c r="F196" s="11">
        <f>E186</f>
        <v>523</v>
      </c>
      <c r="G196" s="11" t="str">
        <f>IF((E196=0),"ncr",IF(E196&gt;E186,"W",IF(E196=E186,"D","L")))</f>
        <v>ncr</v>
      </c>
      <c r="H196" s="11">
        <f>+H197+H198+H199</f>
        <v>0</v>
      </c>
      <c r="I196" s="11">
        <f>H191</f>
        <v>517</v>
      </c>
      <c r="J196" s="11" t="str">
        <f>IF((H196=0),"ncr",IF(H196&gt;H191,"W",IF(H196=H191,"D","L")))</f>
        <v>ncr</v>
      </c>
      <c r="K196" s="11">
        <f>+K197+K198+K199</f>
        <v>0</v>
      </c>
      <c r="L196" s="11">
        <f>K176</f>
        <v>546</v>
      </c>
      <c r="M196" s="11" t="str">
        <f>IF((K196=0),"ncr",IF(K196&gt;K176,"W",IF(K196=K176,"D","L")))</f>
        <v>ncr</v>
      </c>
      <c r="N196" s="11">
        <f>+N197+N198+N199</f>
        <v>0</v>
      </c>
      <c r="O196" s="11">
        <f>N171</f>
        <v>0</v>
      </c>
      <c r="P196" s="11" t="str">
        <f>IF((N196=0),"ncr",IF(N196&gt;N171,"W",IF(N196=N171,"D","L")))</f>
        <v>ncr</v>
      </c>
      <c r="Q196" s="11">
        <f>+Q197+Q198+Q199</f>
        <v>0</v>
      </c>
      <c r="R196" s="11">
        <f>Q181</f>
        <v>0</v>
      </c>
      <c r="S196" s="11" t="str">
        <f>IF((Q196=0),"ncr",IF(Q196&gt;Q181,"W",IF(Q196=Q181,"D","L")))</f>
        <v>ncr</v>
      </c>
      <c r="T196" s="11">
        <f>+T197+T198+T199</f>
        <v>0</v>
      </c>
      <c r="U196" s="11">
        <f>T186</f>
        <v>0</v>
      </c>
      <c r="V196" s="11" t="str">
        <f>IF((T196=0),"ncr",IF(T196&gt;T186,"W",IF(T196=T186,"D","L")))</f>
        <v>ncr</v>
      </c>
      <c r="W196" s="11">
        <f>+W197+W198+W199</f>
        <v>0</v>
      </c>
      <c r="X196" s="11">
        <f>W191</f>
        <v>0</v>
      </c>
      <c r="Y196" s="11" t="str">
        <f>IF((W196=0),"ncr",IF(W196&gt;W191,"W",IF(W196=W191,"D","L")))</f>
        <v>ncr</v>
      </c>
      <c r="Z196" s="11">
        <f>+Z197+Z198+Z199</f>
        <v>0</v>
      </c>
      <c r="AA196" s="11">
        <f>Z176</f>
        <v>0</v>
      </c>
      <c r="AB196" s="11" t="str">
        <f>IF((Z196=0),"ncr",IF(Z196&gt;Z176,"W",IF(Z196=Z176,"D","L")))</f>
        <v>ncr</v>
      </c>
      <c r="AC196" s="11">
        <f>+AC197+AC198+AC199</f>
        <v>0</v>
      </c>
      <c r="AD196" s="11">
        <f>AC171</f>
        <v>0</v>
      </c>
      <c r="AE196" s="12" t="str">
        <f>IF((AC196=0),"ncr",IF(AC196&gt;AC171,"W",IF(AC196=AC171,"D","L")))</f>
        <v>ncr</v>
      </c>
      <c r="AF196" s="2"/>
      <c r="AG196" s="54" t="str">
        <f t="shared" si="92"/>
        <v>Bye</v>
      </c>
      <c r="AH196" s="11">
        <f>10-COUNTIF(B196:AE196,"ncr")</f>
        <v>0</v>
      </c>
      <c r="AI196" s="11">
        <f>COUNTIF(A196:AE196,"W")</f>
        <v>0</v>
      </c>
      <c r="AJ196" s="11">
        <f>COUNTIF(B196:AE196,"D")</f>
        <v>0</v>
      </c>
      <c r="AK196" s="11">
        <f>COUNTIF(A196:AE196,"L")</f>
        <v>0</v>
      </c>
      <c r="AL196" s="11">
        <f>AI196*2+AJ196</f>
        <v>0</v>
      </c>
      <c r="AM196" s="11">
        <f>SUM(B196,E196,H196,K196,N196,Q196,T196,W196,Z196,AC196)</f>
        <v>0</v>
      </c>
      <c r="AN196" s="11"/>
      <c r="AO196" s="13"/>
    </row>
    <row r="197" spans="1:41" s="10" customFormat="1" ht="12.75">
      <c r="A197" s="47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2"/>
      <c r="AF197" s="2"/>
      <c r="AG197" s="53">
        <f t="shared" si="92"/>
        <v>0</v>
      </c>
      <c r="AH197" s="11"/>
      <c r="AI197" s="11"/>
      <c r="AJ197" s="11"/>
      <c r="AK197" s="11"/>
      <c r="AL197" s="11"/>
      <c r="AM197" s="11"/>
      <c r="AN197" s="11"/>
      <c r="AO197" s="13"/>
    </row>
    <row r="198" spans="1:41" s="10" customFormat="1" ht="12.75">
      <c r="A198" s="4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2"/>
      <c r="AF198" s="2"/>
      <c r="AG198" s="53">
        <f t="shared" si="92"/>
        <v>0</v>
      </c>
      <c r="AH198" s="11"/>
      <c r="AI198" s="11"/>
      <c r="AJ198" s="11"/>
      <c r="AK198" s="11"/>
      <c r="AL198" s="11"/>
      <c r="AM198" s="11"/>
      <c r="AN198" s="11"/>
      <c r="AO198" s="13"/>
    </row>
    <row r="199" spans="1:41" s="10" customFormat="1" ht="12.75">
      <c r="A199" s="47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2"/>
      <c r="AF199" s="2"/>
      <c r="AG199" s="53">
        <f t="shared" si="92"/>
        <v>0</v>
      </c>
      <c r="AH199" s="11"/>
      <c r="AI199" s="11"/>
      <c r="AJ199" s="11"/>
      <c r="AK199" s="11"/>
      <c r="AL199" s="11"/>
      <c r="AM199" s="11"/>
      <c r="AN199" s="11"/>
      <c r="AO199" s="13"/>
    </row>
    <row r="200" spans="1:41" s="10" customFormat="1" ht="13.5" thickBot="1">
      <c r="A200" s="48"/>
      <c r="B200" s="16"/>
      <c r="C200" s="17"/>
      <c r="D200" s="17"/>
      <c r="E200" s="16"/>
      <c r="F200" s="17"/>
      <c r="G200" s="17"/>
      <c r="H200" s="16"/>
      <c r="I200" s="17"/>
      <c r="J200" s="17"/>
      <c r="K200" s="16"/>
      <c r="L200" s="17"/>
      <c r="M200" s="17"/>
      <c r="N200" s="16"/>
      <c r="O200" s="17"/>
      <c r="P200" s="17"/>
      <c r="Q200" s="16"/>
      <c r="R200" s="17"/>
      <c r="S200" s="17"/>
      <c r="T200" s="16"/>
      <c r="U200" s="17"/>
      <c r="V200" s="17"/>
      <c r="W200" s="16"/>
      <c r="X200" s="17"/>
      <c r="Y200" s="17"/>
      <c r="Z200" s="16"/>
      <c r="AA200" s="17"/>
      <c r="AB200" s="17"/>
      <c r="AC200" s="16"/>
      <c r="AD200" s="17"/>
      <c r="AE200" s="18"/>
      <c r="AF200" s="2"/>
      <c r="AG200" s="55"/>
      <c r="AH200" s="17"/>
      <c r="AI200" s="17"/>
      <c r="AJ200" s="17"/>
      <c r="AK200" s="17"/>
      <c r="AL200" s="17"/>
      <c r="AM200" s="17"/>
      <c r="AN200" s="17"/>
      <c r="AO200" s="19"/>
    </row>
    <row r="201" spans="1:41" s="10" customFormat="1" ht="18" thickBot="1">
      <c r="A201" s="37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9"/>
      <c r="AH201" s="11"/>
      <c r="AI201" s="11"/>
      <c r="AJ201" s="11"/>
      <c r="AK201" s="11"/>
      <c r="AL201" s="11"/>
      <c r="AM201" s="11"/>
      <c r="AN201" s="11"/>
      <c r="AO201" s="27"/>
    </row>
    <row r="202" spans="1:41" s="10" customFormat="1" ht="12.75">
      <c r="A202" s="4" t="s">
        <v>4</v>
      </c>
      <c r="B202" s="23" t="s">
        <v>17</v>
      </c>
      <c r="C202" s="64"/>
      <c r="D202" s="65"/>
      <c r="E202" s="25" t="s">
        <v>19</v>
      </c>
      <c r="F202" s="64"/>
      <c r="G202" s="65"/>
      <c r="H202" s="25" t="s">
        <v>20</v>
      </c>
      <c r="I202" s="64"/>
      <c r="J202" s="65"/>
      <c r="K202" s="25" t="s">
        <v>21</v>
      </c>
      <c r="L202" s="64"/>
      <c r="M202" s="65"/>
      <c r="N202" s="25" t="s">
        <v>22</v>
      </c>
      <c r="O202" s="64"/>
      <c r="P202" s="65"/>
      <c r="Q202" s="25" t="s">
        <v>23</v>
      </c>
      <c r="R202" s="64"/>
      <c r="S202" s="65"/>
      <c r="T202" s="25" t="s">
        <v>24</v>
      </c>
      <c r="U202" s="64"/>
      <c r="V202" s="65"/>
      <c r="W202" s="25" t="s">
        <v>25</v>
      </c>
      <c r="X202" s="64"/>
      <c r="Y202" s="65"/>
      <c r="Z202" s="25" t="s">
        <v>26</v>
      </c>
      <c r="AA202" s="64"/>
      <c r="AB202" s="65"/>
      <c r="AC202" s="24" t="s">
        <v>27</v>
      </c>
      <c r="AD202" s="64"/>
      <c r="AE202" s="65"/>
      <c r="AF202" s="6"/>
      <c r="AG202" s="4" t="s">
        <v>4</v>
      </c>
      <c r="AH202" s="5" t="s">
        <v>7</v>
      </c>
      <c r="AI202" s="5" t="s">
        <v>8</v>
      </c>
      <c r="AJ202" s="5" t="s">
        <v>9</v>
      </c>
      <c r="AK202" s="5" t="s">
        <v>10</v>
      </c>
      <c r="AL202" s="5" t="s">
        <v>11</v>
      </c>
      <c r="AM202" s="5" t="s">
        <v>12</v>
      </c>
      <c r="AN202" s="5" t="s">
        <v>15</v>
      </c>
      <c r="AO202" s="7" t="s">
        <v>13</v>
      </c>
    </row>
    <row r="203" spans="1:41" s="10" customFormat="1" ht="13.5" thickBot="1">
      <c r="A203" s="31" t="s">
        <v>0</v>
      </c>
      <c r="B203" s="38" t="s">
        <v>1</v>
      </c>
      <c r="C203" s="9" t="s">
        <v>16</v>
      </c>
      <c r="D203" s="9" t="s">
        <v>18</v>
      </c>
      <c r="E203" s="38" t="s">
        <v>1</v>
      </c>
      <c r="F203" s="9" t="s">
        <v>16</v>
      </c>
      <c r="G203" s="9" t="s">
        <v>18</v>
      </c>
      <c r="H203" s="38" t="s">
        <v>1</v>
      </c>
      <c r="I203" s="9" t="s">
        <v>16</v>
      </c>
      <c r="J203" s="9" t="s">
        <v>18</v>
      </c>
      <c r="K203" s="38" t="s">
        <v>1</v>
      </c>
      <c r="L203" s="9" t="s">
        <v>16</v>
      </c>
      <c r="M203" s="9" t="s">
        <v>18</v>
      </c>
      <c r="N203" s="38" t="s">
        <v>1</v>
      </c>
      <c r="O203" s="9" t="s">
        <v>16</v>
      </c>
      <c r="P203" s="9" t="s">
        <v>18</v>
      </c>
      <c r="Q203" s="38" t="s">
        <v>1</v>
      </c>
      <c r="R203" s="9" t="s">
        <v>16</v>
      </c>
      <c r="S203" s="9" t="s">
        <v>18</v>
      </c>
      <c r="T203" s="38" t="s">
        <v>1</v>
      </c>
      <c r="U203" s="9" t="s">
        <v>16</v>
      </c>
      <c r="V203" s="9" t="s">
        <v>18</v>
      </c>
      <c r="W203" s="38" t="s">
        <v>1</v>
      </c>
      <c r="X203" s="9" t="s">
        <v>16</v>
      </c>
      <c r="Y203" s="9" t="s">
        <v>18</v>
      </c>
      <c r="Z203" s="38" t="s">
        <v>1</v>
      </c>
      <c r="AA203" s="9" t="s">
        <v>16</v>
      </c>
      <c r="AB203" s="9" t="s">
        <v>18</v>
      </c>
      <c r="AC203" s="38" t="s">
        <v>1</v>
      </c>
      <c r="AD203" s="9" t="s">
        <v>16</v>
      </c>
      <c r="AE203" s="39" t="s">
        <v>18</v>
      </c>
      <c r="AF203" s="9"/>
      <c r="AG203" s="31" t="s">
        <v>0</v>
      </c>
      <c r="AH203" s="9"/>
      <c r="AI203" s="9"/>
      <c r="AJ203" s="9"/>
      <c r="AK203" s="9"/>
      <c r="AL203" s="9"/>
      <c r="AM203" s="9"/>
      <c r="AN203" s="9"/>
      <c r="AO203" s="43"/>
    </row>
    <row r="204" spans="1:41" s="10" customFormat="1" ht="12.75">
      <c r="A204" s="50" t="s">
        <v>127</v>
      </c>
      <c r="B204" s="41">
        <f>SUM(B205:B207)</f>
        <v>520</v>
      </c>
      <c r="C204" s="41">
        <f>B209</f>
        <v>506</v>
      </c>
      <c r="D204" s="41" t="str">
        <f>IF((B204=0),"ncr",IF(B204&gt;B209,"W",IF(B204=B209,"D","L")))</f>
        <v>W</v>
      </c>
      <c r="E204" s="41">
        <f>SUM(E205:E207)</f>
        <v>541</v>
      </c>
      <c r="F204" s="41">
        <f>E214</f>
        <v>503</v>
      </c>
      <c r="G204" s="41" t="str">
        <f>IF((E204=0),"ncr",IF(E204&gt;E214,"W",IF(E204=E214,"D","L")))</f>
        <v>W</v>
      </c>
      <c r="H204" s="41">
        <f>SUM(H205:H207)</f>
        <v>523</v>
      </c>
      <c r="I204" s="41">
        <f>H219</f>
        <v>514</v>
      </c>
      <c r="J204" s="41" t="str">
        <f>IF((H204=0),"ncr",IF(H204&gt;H219,"W",IF(H204=H219,"D","L")))</f>
        <v>W</v>
      </c>
      <c r="K204" s="41">
        <f>SUM(K205:K207)</f>
        <v>518</v>
      </c>
      <c r="L204" s="41">
        <f>K224</f>
        <v>320</v>
      </c>
      <c r="M204" s="41" t="str">
        <f>IF((K204=0),"ncr",IF(K204&gt;K224,"W",IF(K204=K224,"D","L")))</f>
        <v>W</v>
      </c>
      <c r="N204" s="41">
        <f>SUM(N205:N207)</f>
        <v>0</v>
      </c>
      <c r="O204" s="41">
        <f>N229</f>
        <v>0</v>
      </c>
      <c r="P204" s="41" t="str">
        <f>IF((N204=0),"ncr",IF(N204&gt;N229,"W",IF(N204=N229,"D","L")))</f>
        <v>ncr</v>
      </c>
      <c r="Q204" s="41">
        <f>SUM(Q205:Q207)</f>
        <v>0</v>
      </c>
      <c r="R204" s="41">
        <f>Q209</f>
        <v>0</v>
      </c>
      <c r="S204" s="41" t="str">
        <f>IF((Q204=0),"ncr",IF(Q204&gt;Q209,"W",IF(Q204=Q209,"D","L")))</f>
        <v>ncr</v>
      </c>
      <c r="T204" s="41">
        <f>SUM(T205:T207)</f>
        <v>0</v>
      </c>
      <c r="U204" s="41">
        <f>T214</f>
        <v>0</v>
      </c>
      <c r="V204" s="41" t="str">
        <f>IF((T204=0),"ncr",IF(T204&gt;T214,"W",IF(T204=T214,"D","L")))</f>
        <v>ncr</v>
      </c>
      <c r="W204" s="41">
        <f>SUM(W205:W207)</f>
        <v>0</v>
      </c>
      <c r="X204" s="41">
        <f>W219</f>
        <v>0</v>
      </c>
      <c r="Y204" s="41" t="str">
        <f>IF((W204=0),"ncr",IF(W204&gt;W219,"W",IF(W204=W219,"D","L")))</f>
        <v>ncr</v>
      </c>
      <c r="Z204" s="41">
        <f>SUM(Z205:Z207)</f>
        <v>0</v>
      </c>
      <c r="AA204" s="41">
        <f>Z224</f>
        <v>0</v>
      </c>
      <c r="AB204" s="41" t="str">
        <f>IF(OR(Z205=0,Z206=0),"ncr",IF(Z204&gt;Z224,"W",IF(Z204=Z224,"D","L")))</f>
        <v>ncr</v>
      </c>
      <c r="AC204" s="41">
        <f>SUM(AC205:AC207)</f>
        <v>0</v>
      </c>
      <c r="AD204" s="41">
        <f>AC229</f>
        <v>0</v>
      </c>
      <c r="AE204" s="42" t="str">
        <f>IF((AC204=0),"ncr",IF(AC204&gt;AC229,"W",IF(AC204=AC229,"D","L")))</f>
        <v>ncr</v>
      </c>
      <c r="AF204" s="2"/>
      <c r="AG204" s="52" t="str">
        <f>+A204</f>
        <v>Holwell "B"</v>
      </c>
      <c r="AH204" s="41">
        <f>10-COUNTIF(B204:AE204,"ncr")</f>
        <v>4</v>
      </c>
      <c r="AI204" s="41">
        <f>COUNTIF(A204:AE204,"W")</f>
        <v>4</v>
      </c>
      <c r="AJ204" s="41">
        <f>COUNTIF(A204:AC204,"D")</f>
        <v>0</v>
      </c>
      <c r="AK204" s="41">
        <f>COUNTIF(A204:AE204,"L")</f>
        <v>0</v>
      </c>
      <c r="AL204" s="41">
        <f>AI204*2+AJ204</f>
        <v>8</v>
      </c>
      <c r="AM204" s="41">
        <f>SUM(B204,E204,H204,K204,N204,Q204,T204,W204,Z204,AC204)</f>
        <v>2102</v>
      </c>
      <c r="AN204" s="44">
        <v>1</v>
      </c>
      <c r="AO204" s="46"/>
    </row>
    <row r="205" spans="1:41" s="10" customFormat="1" ht="12.75">
      <c r="A205" s="47" t="s">
        <v>64</v>
      </c>
      <c r="B205" s="11">
        <f>+B39</f>
        <v>182</v>
      </c>
      <c r="C205" s="11"/>
      <c r="D205" s="11"/>
      <c r="E205" s="11">
        <f>+E39</f>
        <v>183</v>
      </c>
      <c r="F205" s="11"/>
      <c r="G205" s="11"/>
      <c r="H205" s="11">
        <f>+H39</f>
        <v>179</v>
      </c>
      <c r="I205" s="11"/>
      <c r="J205" s="11"/>
      <c r="K205" s="11">
        <f>+K39</f>
        <v>179</v>
      </c>
      <c r="L205" s="11"/>
      <c r="M205" s="11"/>
      <c r="N205" s="11">
        <f>+N39</f>
        <v>0</v>
      </c>
      <c r="O205" s="11"/>
      <c r="P205" s="11"/>
      <c r="Q205" s="11">
        <f>+Q39</f>
        <v>0</v>
      </c>
      <c r="R205" s="11"/>
      <c r="S205" s="11"/>
      <c r="T205" s="11">
        <f>+T39</f>
        <v>0</v>
      </c>
      <c r="U205" s="11"/>
      <c r="V205" s="11"/>
      <c r="W205" s="11">
        <f>+W39</f>
        <v>0</v>
      </c>
      <c r="X205" s="11"/>
      <c r="Y205" s="11"/>
      <c r="Z205" s="11">
        <f>+Z39</f>
        <v>0</v>
      </c>
      <c r="AA205" s="11"/>
      <c r="AB205" s="11"/>
      <c r="AC205" s="11">
        <f>+AC39</f>
        <v>0</v>
      </c>
      <c r="AD205" s="11"/>
      <c r="AE205" s="12"/>
      <c r="AF205" s="2"/>
      <c r="AG205" s="53" t="str">
        <f>+A205</f>
        <v>M Reid</v>
      </c>
      <c r="AH205" s="11"/>
      <c r="AI205" s="11"/>
      <c r="AJ205" s="11"/>
      <c r="AK205" s="11"/>
      <c r="AL205" s="11"/>
      <c r="AM205" s="11"/>
      <c r="AN205" s="32"/>
      <c r="AO205" s="13"/>
    </row>
    <row r="206" spans="1:41" s="10" customFormat="1" ht="12.75">
      <c r="A206" s="47" t="s">
        <v>75</v>
      </c>
      <c r="B206" s="11">
        <f>+B58</f>
        <v>172</v>
      </c>
      <c r="C206" s="11"/>
      <c r="D206" s="11"/>
      <c r="E206" s="11">
        <f>+E58</f>
        <v>185</v>
      </c>
      <c r="F206" s="11"/>
      <c r="G206" s="11"/>
      <c r="H206" s="11">
        <f>+H58</f>
        <v>179</v>
      </c>
      <c r="I206" s="11"/>
      <c r="J206" s="11"/>
      <c r="K206" s="11">
        <f>+K58</f>
        <v>167</v>
      </c>
      <c r="L206" s="11"/>
      <c r="M206" s="11"/>
      <c r="N206" s="11">
        <f>+N58</f>
        <v>0</v>
      </c>
      <c r="O206" s="11"/>
      <c r="P206" s="11"/>
      <c r="Q206" s="11">
        <f>+Q58</f>
        <v>0</v>
      </c>
      <c r="R206" s="11"/>
      <c r="S206" s="11"/>
      <c r="T206" s="11">
        <f>+T58</f>
        <v>0</v>
      </c>
      <c r="U206" s="11"/>
      <c r="V206" s="11"/>
      <c r="W206" s="11">
        <f>+W58</f>
        <v>0</v>
      </c>
      <c r="X206" s="11"/>
      <c r="Y206" s="11"/>
      <c r="Z206" s="11">
        <f>+Z58</f>
        <v>0</v>
      </c>
      <c r="AA206" s="11"/>
      <c r="AB206" s="11"/>
      <c r="AC206" s="11">
        <f>+AC58</f>
        <v>0</v>
      </c>
      <c r="AD206" s="11"/>
      <c r="AE206" s="12"/>
      <c r="AF206" s="2"/>
      <c r="AG206" s="53" t="str">
        <f>+A206</f>
        <v>P Thornton</v>
      </c>
      <c r="AH206" s="11"/>
      <c r="AI206" s="11"/>
      <c r="AJ206" s="11"/>
      <c r="AK206" s="11"/>
      <c r="AL206" s="11"/>
      <c r="AM206" s="11"/>
      <c r="AN206" s="32"/>
      <c r="AO206" s="13"/>
    </row>
    <row r="207" spans="1:41" s="10" customFormat="1" ht="12.75">
      <c r="A207" s="47" t="s">
        <v>79</v>
      </c>
      <c r="B207" s="11">
        <f>+B67</f>
        <v>166</v>
      </c>
      <c r="C207" s="11"/>
      <c r="D207" s="11"/>
      <c r="E207" s="11">
        <f>+E67</f>
        <v>173</v>
      </c>
      <c r="F207" s="11"/>
      <c r="G207" s="11"/>
      <c r="H207" s="11">
        <f>+H67</f>
        <v>165</v>
      </c>
      <c r="I207" s="11"/>
      <c r="J207" s="11"/>
      <c r="K207" s="11">
        <f>+K67</f>
        <v>172</v>
      </c>
      <c r="L207" s="11"/>
      <c r="M207" s="11"/>
      <c r="N207" s="11">
        <f>+N67</f>
        <v>0</v>
      </c>
      <c r="O207" s="11"/>
      <c r="P207" s="11"/>
      <c r="Q207" s="11">
        <f>+Q67</f>
        <v>0</v>
      </c>
      <c r="R207" s="11"/>
      <c r="S207" s="11"/>
      <c r="T207" s="11">
        <f>+T67</f>
        <v>0</v>
      </c>
      <c r="U207" s="11"/>
      <c r="V207" s="11"/>
      <c r="W207" s="11">
        <f>+W67</f>
        <v>0</v>
      </c>
      <c r="X207" s="11"/>
      <c r="Y207" s="11"/>
      <c r="Z207" s="11">
        <f>+Z67</f>
        <v>0</v>
      </c>
      <c r="AA207" s="11"/>
      <c r="AB207" s="11"/>
      <c r="AC207" s="11">
        <f>+AC67</f>
        <v>0</v>
      </c>
      <c r="AD207" s="11"/>
      <c r="AE207" s="12"/>
      <c r="AF207" s="2"/>
      <c r="AG207" s="53" t="str">
        <f>+A207</f>
        <v>D Keen</v>
      </c>
      <c r="AH207" s="11"/>
      <c r="AI207" s="11"/>
      <c r="AJ207" s="11"/>
      <c r="AK207" s="11"/>
      <c r="AL207" s="11"/>
      <c r="AM207" s="11"/>
      <c r="AN207" s="32"/>
      <c r="AO207" s="13"/>
    </row>
    <row r="208" spans="1:41" ht="12.75">
      <c r="A208" s="47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2"/>
      <c r="AG208" s="53"/>
      <c r="AH208" s="11"/>
      <c r="AI208" s="11"/>
      <c r="AJ208" s="11"/>
      <c r="AK208" s="11"/>
      <c r="AL208" s="11"/>
      <c r="AM208" s="11"/>
      <c r="AN208" s="32"/>
      <c r="AO208" s="13"/>
    </row>
    <row r="209" spans="1:41" ht="12.75">
      <c r="A209" s="49" t="s">
        <v>128</v>
      </c>
      <c r="B209" s="11">
        <f>+B210+B211+B212</f>
        <v>506</v>
      </c>
      <c r="C209" s="11">
        <f>B204</f>
        <v>520</v>
      </c>
      <c r="D209" s="11" t="str">
        <f>IF((B209=0),"ncr",IF(B209&gt;B204,"W",IF(B209=B204,"D","L")))</f>
        <v>L</v>
      </c>
      <c r="E209" s="11">
        <f>+E210+E211+E212</f>
        <v>516</v>
      </c>
      <c r="F209" s="11">
        <f>E224</f>
        <v>496</v>
      </c>
      <c r="G209" s="11" t="str">
        <f>IF((E209=0),"ncr",IF(E209&gt;E224,"W",IF(E209=E224,"D","L")))</f>
        <v>W</v>
      </c>
      <c r="H209" s="11">
        <f>+H210+H211+H212</f>
        <v>510</v>
      </c>
      <c r="I209" s="11">
        <f>H214</f>
        <v>526</v>
      </c>
      <c r="J209" s="11" t="str">
        <f>IF((H209=0),"ncr",IF(H209&gt;H214,"W",IF(H209=H214,"D","L")))</f>
        <v>L</v>
      </c>
      <c r="K209" s="11">
        <f>+K210+K211+K212</f>
        <v>521</v>
      </c>
      <c r="L209" s="11">
        <f>K229</f>
        <v>0</v>
      </c>
      <c r="M209" s="11" t="str">
        <f>IF((K209=0),"ncr",IF(K209&gt;K229,"W",IF(K209=K229,"D","L")))</f>
        <v>W</v>
      </c>
      <c r="N209" s="11">
        <f>+N210+N211+N212</f>
        <v>0</v>
      </c>
      <c r="O209" s="11">
        <f>N219</f>
        <v>0</v>
      </c>
      <c r="P209" s="11" t="str">
        <f>IF((N209=0),"ncr",IF(N209&gt;N219,"W",IF(N209=N219,"D","L")))</f>
        <v>ncr</v>
      </c>
      <c r="Q209" s="11">
        <f>+Q210+Q211+Q212</f>
        <v>0</v>
      </c>
      <c r="R209" s="11">
        <f>Q204</f>
        <v>0</v>
      </c>
      <c r="S209" s="11" t="str">
        <f>IF((Q209=0),"ncr",IF(Q209&gt;Q204,"W",IF(Q209=Q204,"D","L")))</f>
        <v>ncr</v>
      </c>
      <c r="T209" s="11">
        <f>+T210+T211+T212</f>
        <v>0</v>
      </c>
      <c r="U209" s="11">
        <f>T224</f>
        <v>0</v>
      </c>
      <c r="V209" s="11" t="str">
        <f>IF(OR(T210=0,T211=0),"ncr",IF(T209&gt;T224,"W",IF(T209=T224,"D","L")))</f>
        <v>ncr</v>
      </c>
      <c r="W209" s="11">
        <f>+W210+W211+W212</f>
        <v>0</v>
      </c>
      <c r="X209" s="11">
        <f>W214</f>
        <v>0</v>
      </c>
      <c r="Y209" s="11" t="str">
        <f>IF((W209=0),"ncr",IF(W209&gt;W214,"W",IF(W209=W214,"D","L")))</f>
        <v>ncr</v>
      </c>
      <c r="Z209" s="11">
        <f>+Z210+Z211+Z212</f>
        <v>0</v>
      </c>
      <c r="AA209" s="11">
        <f>Z229</f>
        <v>0</v>
      </c>
      <c r="AB209" s="11" t="str">
        <f>IF((Z209=0),"ncr",IF(Z209&gt;Z229,"W",IF(Z209=Z229,"D","L")))</f>
        <v>ncr</v>
      </c>
      <c r="AC209" s="11">
        <f>+AC210+AC211+AC212</f>
        <v>0</v>
      </c>
      <c r="AD209" s="11">
        <f>AC219</f>
        <v>0</v>
      </c>
      <c r="AE209" s="12" t="str">
        <f>IF((AC209=0),"ncr",IF(AC209&gt;AC219,"W",IF(AC209=AC219,"D","L")))</f>
        <v>ncr</v>
      </c>
      <c r="AG209" s="54" t="s">
        <v>36</v>
      </c>
      <c r="AH209" s="11">
        <f>10-COUNTIF(B209:AE209,"ncr")</f>
        <v>4</v>
      </c>
      <c r="AI209" s="11">
        <f>COUNTIF(A209:AE209,"W")</f>
        <v>2</v>
      </c>
      <c r="AJ209" s="11">
        <f>COUNTIF(A209:AC209,"D")</f>
        <v>0</v>
      </c>
      <c r="AK209" s="11">
        <f>COUNTIF(A209:AE209,"L")</f>
        <v>2</v>
      </c>
      <c r="AL209" s="11">
        <f>AI209*2+AJ209</f>
        <v>4</v>
      </c>
      <c r="AM209" s="11">
        <f>SUM(B209,E209,H209,K209,N209,Q209,T209,W209,Z209,AC209)</f>
        <v>2053</v>
      </c>
      <c r="AN209" s="32"/>
      <c r="AO209" s="13"/>
    </row>
    <row r="210" spans="1:41" ht="12.75">
      <c r="A210" s="51" t="s">
        <v>67</v>
      </c>
      <c r="B210" s="11">
        <f>+B46</f>
        <v>172</v>
      </c>
      <c r="C210" s="11"/>
      <c r="D210" s="11"/>
      <c r="E210" s="11">
        <f>+E46</f>
        <v>173</v>
      </c>
      <c r="F210" s="11"/>
      <c r="G210" s="11"/>
      <c r="H210" s="11">
        <f>+H46</f>
        <v>176</v>
      </c>
      <c r="I210" s="11"/>
      <c r="J210" s="11"/>
      <c r="K210" s="11">
        <f>+K46</f>
        <v>176</v>
      </c>
      <c r="L210" s="11"/>
      <c r="M210" s="11"/>
      <c r="N210" s="11">
        <f>+N46</f>
        <v>0</v>
      </c>
      <c r="O210" s="11"/>
      <c r="P210" s="11"/>
      <c r="Q210" s="11">
        <f>+Q46</f>
        <v>0</v>
      </c>
      <c r="R210" s="11"/>
      <c r="S210" s="11"/>
      <c r="T210" s="11">
        <f>+T46</f>
        <v>0</v>
      </c>
      <c r="U210" s="11"/>
      <c r="V210" s="11"/>
      <c r="W210" s="11">
        <f>+W46</f>
        <v>0</v>
      </c>
      <c r="X210" s="11"/>
      <c r="Y210" s="11"/>
      <c r="Z210" s="11">
        <f>+Z46</f>
        <v>0</v>
      </c>
      <c r="AA210" s="11"/>
      <c r="AB210" s="11"/>
      <c r="AC210" s="11">
        <f>+AC46</f>
        <v>0</v>
      </c>
      <c r="AD210" s="11"/>
      <c r="AE210" s="12"/>
      <c r="AG210" s="53" t="str">
        <f>+A210</f>
        <v>M Dixon</v>
      </c>
      <c r="AH210" s="11"/>
      <c r="AI210" s="11"/>
      <c r="AJ210" s="11"/>
      <c r="AK210" s="11"/>
      <c r="AL210" s="11"/>
      <c r="AM210" s="11"/>
      <c r="AN210" s="32"/>
      <c r="AO210" s="13"/>
    </row>
    <row r="211" spans="1:41" ht="12.75">
      <c r="A211" s="47" t="s">
        <v>94</v>
      </c>
      <c r="B211" s="11">
        <f>+B90</f>
        <v>166</v>
      </c>
      <c r="C211" s="11"/>
      <c r="D211" s="11"/>
      <c r="E211" s="11">
        <f>+E90</f>
        <v>169</v>
      </c>
      <c r="F211" s="11"/>
      <c r="G211" s="11"/>
      <c r="H211" s="11">
        <f>+H90</f>
        <v>163</v>
      </c>
      <c r="I211" s="11"/>
      <c r="J211" s="11"/>
      <c r="K211" s="11">
        <f>+K90</f>
        <v>163</v>
      </c>
      <c r="L211" s="11"/>
      <c r="M211" s="11"/>
      <c r="N211" s="11">
        <f>+N90</f>
        <v>0</v>
      </c>
      <c r="O211" s="11"/>
      <c r="P211" s="11"/>
      <c r="Q211" s="11">
        <f>+Q90</f>
        <v>0</v>
      </c>
      <c r="R211" s="11"/>
      <c r="S211" s="11"/>
      <c r="T211" s="11">
        <f>+T90</f>
        <v>0</v>
      </c>
      <c r="U211" s="11"/>
      <c r="V211" s="11"/>
      <c r="W211" s="11">
        <f>+W90</f>
        <v>0</v>
      </c>
      <c r="X211" s="11"/>
      <c r="Y211" s="11"/>
      <c r="Z211" s="11">
        <f>+Z90</f>
        <v>0</v>
      </c>
      <c r="AA211" s="11"/>
      <c r="AB211" s="11"/>
      <c r="AC211" s="11">
        <f>+AC90</f>
        <v>0</v>
      </c>
      <c r="AD211" s="11"/>
      <c r="AE211" s="12"/>
      <c r="AG211" s="53" t="str">
        <f>+A211</f>
        <v>J Hays</v>
      </c>
      <c r="AH211" s="11"/>
      <c r="AI211" s="11"/>
      <c r="AJ211" s="11"/>
      <c r="AK211" s="11"/>
      <c r="AL211" s="11"/>
      <c r="AM211" s="11"/>
      <c r="AN211" s="32"/>
      <c r="AO211" s="13"/>
    </row>
    <row r="212" spans="1:41" ht="12.75">
      <c r="A212" s="47" t="s">
        <v>82</v>
      </c>
      <c r="B212" s="11">
        <f>+B70</f>
        <v>168</v>
      </c>
      <c r="C212" s="11"/>
      <c r="D212" s="11"/>
      <c r="E212" s="11">
        <f>+E70</f>
        <v>174</v>
      </c>
      <c r="F212" s="11"/>
      <c r="G212" s="11"/>
      <c r="H212" s="11">
        <f>+H70</f>
        <v>171</v>
      </c>
      <c r="I212" s="11"/>
      <c r="J212" s="11"/>
      <c r="K212" s="11">
        <f>+K70</f>
        <v>182</v>
      </c>
      <c r="L212" s="11"/>
      <c r="M212" s="11"/>
      <c r="N212" s="11">
        <f>+N70</f>
        <v>0</v>
      </c>
      <c r="O212" s="11"/>
      <c r="P212" s="11"/>
      <c r="Q212" s="11">
        <f>+Q70</f>
        <v>0</v>
      </c>
      <c r="R212" s="11"/>
      <c r="S212" s="11"/>
      <c r="T212" s="11">
        <f>+T70</f>
        <v>0</v>
      </c>
      <c r="U212" s="11"/>
      <c r="V212" s="11"/>
      <c r="W212" s="11">
        <f>+W70</f>
        <v>0</v>
      </c>
      <c r="X212" s="11"/>
      <c r="Y212" s="11"/>
      <c r="Z212" s="11">
        <f>+Z70</f>
        <v>0</v>
      </c>
      <c r="AA212" s="11"/>
      <c r="AB212" s="11"/>
      <c r="AC212" s="11">
        <f>+AC70</f>
        <v>0</v>
      </c>
      <c r="AD212" s="11"/>
      <c r="AE212" s="12"/>
      <c r="AG212" s="53" t="str">
        <f>+A212</f>
        <v>B Storey</v>
      </c>
      <c r="AH212" s="11"/>
      <c r="AI212" s="11"/>
      <c r="AJ212" s="11"/>
      <c r="AK212" s="11"/>
      <c r="AL212" s="11"/>
      <c r="AM212" s="11"/>
      <c r="AN212" s="32"/>
      <c r="AO212" s="13"/>
    </row>
    <row r="213" spans="1:41" ht="12.75">
      <c r="A213" s="47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2"/>
      <c r="AG213" s="53"/>
      <c r="AH213" s="11"/>
      <c r="AI213" s="11"/>
      <c r="AJ213" s="11"/>
      <c r="AK213" s="11"/>
      <c r="AL213" s="11"/>
      <c r="AM213" s="11"/>
      <c r="AN213" s="32"/>
      <c r="AO213" s="13"/>
    </row>
    <row r="214" spans="1:41" ht="12.75">
      <c r="A214" s="49" t="s">
        <v>129</v>
      </c>
      <c r="B214" s="11">
        <f>+B215+B216+B217</f>
        <v>523</v>
      </c>
      <c r="C214" s="11">
        <f>B229</f>
        <v>0</v>
      </c>
      <c r="D214" s="11" t="str">
        <f>IF((B214=0),"ncr",IF(B214&gt;B229,"W",IF(B214=B229,"D","L")))</f>
        <v>W</v>
      </c>
      <c r="E214" s="11">
        <f>+E215+E216+E217</f>
        <v>503</v>
      </c>
      <c r="F214" s="11">
        <f>E204</f>
        <v>541</v>
      </c>
      <c r="G214" s="11" t="str">
        <f>IF((E214=0),"ncr",IF(E214&gt;E204,"W",IF(E214=E204,"D","L")))</f>
        <v>L</v>
      </c>
      <c r="H214" s="11">
        <f>+H215+H216+H217</f>
        <v>526</v>
      </c>
      <c r="I214" s="11">
        <f>H209</f>
        <v>510</v>
      </c>
      <c r="J214" s="11" t="str">
        <f>IF((H214=0),"ncr",IF(H214&gt;H209,"W",IF(H214=H209,"D","L")))</f>
        <v>W</v>
      </c>
      <c r="K214" s="11">
        <f>+K215+K216+K217</f>
        <v>506</v>
      </c>
      <c r="L214" s="11">
        <f>K219</f>
        <v>503</v>
      </c>
      <c r="M214" s="11" t="str">
        <f>IF((K214=0),"ncr",IF(K214&gt;K219,"W",IF(K214=K219,"D","L")))</f>
        <v>W</v>
      </c>
      <c r="N214" s="11">
        <f>+N215+N216+N217</f>
        <v>0</v>
      </c>
      <c r="O214" s="11">
        <f>N224</f>
        <v>0</v>
      </c>
      <c r="P214" s="11" t="str">
        <f>IF((N214=0),"ncr",IF(N214&gt;N224,"W",IF(N214=N224,"D","L")))</f>
        <v>ncr</v>
      </c>
      <c r="Q214" s="11">
        <f>+Q215+Q216+Q217</f>
        <v>0</v>
      </c>
      <c r="R214" s="11">
        <f>Q229</f>
        <v>0</v>
      </c>
      <c r="S214" s="11" t="str">
        <f>IF((Q81=0),"ncr",IF(Q214&gt;Q229,"W",IF(Q214=Q229,"D","L")))</f>
        <v>ncr</v>
      </c>
      <c r="T214" s="11">
        <f>+T215+T216+T217</f>
        <v>0</v>
      </c>
      <c r="U214" s="11">
        <f>T204</f>
        <v>0</v>
      </c>
      <c r="V214" s="11" t="str">
        <f>IF((T214=0),"ncr",IF(T214&gt;T204,"W",IF(T214=T204,"D","L")))</f>
        <v>ncr</v>
      </c>
      <c r="W214" s="11">
        <f>+W215+W216+W217</f>
        <v>0</v>
      </c>
      <c r="X214" s="11">
        <f>W209</f>
        <v>0</v>
      </c>
      <c r="Y214" s="11" t="str">
        <f>IF((W214=0),"ncr",IF(W214&gt;W209,"W",IF(W214=W209,"D","L")))</f>
        <v>ncr</v>
      </c>
      <c r="Z214" s="11">
        <f>+Z215+Z216+Z217</f>
        <v>0</v>
      </c>
      <c r="AA214" s="11">
        <f>Z219</f>
        <v>0</v>
      </c>
      <c r="AB214" s="11" t="str">
        <f>IF((Z214=0),"ncr",IF(Z214&gt;Z219,"W",IF(Z214=Z219,"D","L")))</f>
        <v>ncr</v>
      </c>
      <c r="AC214" s="11">
        <f>+AC215+AC216+AC217</f>
        <v>0</v>
      </c>
      <c r="AD214" s="11">
        <f>AC224</f>
        <v>0</v>
      </c>
      <c r="AE214" s="12" t="str">
        <f>IF((AC214=0),"ncr",IF(AC214&gt;AC224,"W",IF(AC214=AC224,"D","L")))</f>
        <v>ncr</v>
      </c>
      <c r="AG214" s="54" t="str">
        <f aca="true" t="shared" si="93" ref="AG214:AG232">+A214</f>
        <v>Driffield "A"</v>
      </c>
      <c r="AH214" s="11">
        <f>10-COUNTIF(B214:AE214,"ncr")</f>
        <v>4</v>
      </c>
      <c r="AI214" s="11">
        <f>COUNTIF(A214:AE214,"W")</f>
        <v>3</v>
      </c>
      <c r="AJ214" s="11">
        <f>COUNTIF(A214:AC214,"D")</f>
        <v>0</v>
      </c>
      <c r="AK214" s="11">
        <f>COUNTIF(A214:AE214,"L")</f>
        <v>1</v>
      </c>
      <c r="AL214" s="11">
        <f>AI214*2+AJ214</f>
        <v>6</v>
      </c>
      <c r="AM214" s="11">
        <f>SUM(B214,E214,H214,K214,N214,Q214,T214,W214,Z214,AC214)</f>
        <v>2058</v>
      </c>
      <c r="AN214" s="32"/>
      <c r="AO214" s="13"/>
    </row>
    <row r="215" spans="1:41" ht="12.75">
      <c r="A215" s="47" t="s">
        <v>73</v>
      </c>
      <c r="B215" s="11">
        <f>+B56</f>
        <v>185</v>
      </c>
      <c r="C215" s="11"/>
      <c r="D215" s="11"/>
      <c r="E215" s="11">
        <f>+E56</f>
        <v>179</v>
      </c>
      <c r="F215" s="11"/>
      <c r="G215" s="11"/>
      <c r="H215" s="11">
        <f>+H56</f>
        <v>187</v>
      </c>
      <c r="I215" s="11"/>
      <c r="J215" s="11"/>
      <c r="K215" s="11">
        <f>+K56</f>
        <v>174</v>
      </c>
      <c r="L215" s="11"/>
      <c r="M215" s="11"/>
      <c r="N215" s="11">
        <f>+N56</f>
        <v>0</v>
      </c>
      <c r="O215" s="11"/>
      <c r="P215" s="11"/>
      <c r="Q215" s="11">
        <f>+Q56</f>
        <v>0</v>
      </c>
      <c r="R215" s="11"/>
      <c r="S215" s="11"/>
      <c r="T215" s="11">
        <f>+T56</f>
        <v>0</v>
      </c>
      <c r="U215" s="11"/>
      <c r="V215" s="11"/>
      <c r="W215" s="11">
        <f>+W56</f>
        <v>0</v>
      </c>
      <c r="X215" s="11"/>
      <c r="Y215" s="11"/>
      <c r="Z215" s="11">
        <f>+Z56</f>
        <v>0</v>
      </c>
      <c r="AA215" s="11"/>
      <c r="AB215" s="11"/>
      <c r="AC215" s="11">
        <f>+AC56</f>
        <v>0</v>
      </c>
      <c r="AD215" s="11"/>
      <c r="AE215" s="12"/>
      <c r="AG215" s="53" t="str">
        <f t="shared" si="93"/>
        <v>N Grapes</v>
      </c>
      <c r="AH215" s="11"/>
      <c r="AI215" s="11"/>
      <c r="AJ215" s="11"/>
      <c r="AK215" s="11"/>
      <c r="AL215" s="11"/>
      <c r="AM215" s="11"/>
      <c r="AN215" s="32"/>
      <c r="AO215" s="13"/>
    </row>
    <row r="216" spans="1:41" ht="12.75">
      <c r="A216" s="47" t="s">
        <v>81</v>
      </c>
      <c r="B216" s="11">
        <f>+B69</f>
        <v>176</v>
      </c>
      <c r="C216" s="11"/>
      <c r="D216" s="11"/>
      <c r="E216" s="11">
        <f>+E69</f>
        <v>178</v>
      </c>
      <c r="F216" s="11"/>
      <c r="G216" s="11"/>
      <c r="H216" s="11">
        <f>+H69</f>
        <v>171</v>
      </c>
      <c r="I216" s="11"/>
      <c r="J216" s="11"/>
      <c r="K216" s="11">
        <f>+K69</f>
        <v>172</v>
      </c>
      <c r="L216" s="11"/>
      <c r="M216" s="11"/>
      <c r="N216" s="11">
        <f>+N69</f>
        <v>0</v>
      </c>
      <c r="O216" s="11"/>
      <c r="P216" s="11"/>
      <c r="Q216" s="11">
        <f>+Q69</f>
        <v>0</v>
      </c>
      <c r="R216" s="11"/>
      <c r="S216" s="11"/>
      <c r="T216" s="11">
        <f>+T69</f>
        <v>0</v>
      </c>
      <c r="U216" s="11"/>
      <c r="V216" s="11"/>
      <c r="W216" s="11">
        <f>+W69</f>
        <v>0</v>
      </c>
      <c r="X216" s="11"/>
      <c r="Y216" s="11"/>
      <c r="Z216" s="11">
        <f>+Z69</f>
        <v>0</v>
      </c>
      <c r="AA216" s="11"/>
      <c r="AB216" s="11"/>
      <c r="AC216" s="11">
        <f>+AC69</f>
        <v>0</v>
      </c>
      <c r="AD216" s="11"/>
      <c r="AE216" s="12"/>
      <c r="AG216" s="53" t="str">
        <f t="shared" si="93"/>
        <v>J Titcumb</v>
      </c>
      <c r="AH216" s="11"/>
      <c r="AI216" s="11"/>
      <c r="AJ216" s="11"/>
      <c r="AK216" s="11"/>
      <c r="AL216" s="11"/>
      <c r="AM216" s="11"/>
      <c r="AN216" s="32"/>
      <c r="AO216" s="13"/>
    </row>
    <row r="217" spans="1:41" ht="12.75">
      <c r="A217" s="47" t="s">
        <v>95</v>
      </c>
      <c r="B217" s="11">
        <f>+B95</f>
        <v>162</v>
      </c>
      <c r="C217" s="11"/>
      <c r="D217" s="11"/>
      <c r="E217" s="11">
        <f>+E95</f>
        <v>146</v>
      </c>
      <c r="F217" s="11"/>
      <c r="G217" s="11"/>
      <c r="H217" s="11">
        <f>+H95</f>
        <v>168</v>
      </c>
      <c r="I217" s="11"/>
      <c r="J217" s="11"/>
      <c r="K217" s="11">
        <f>+K95</f>
        <v>160</v>
      </c>
      <c r="L217" s="11"/>
      <c r="M217" s="11"/>
      <c r="N217" s="11">
        <f>+N95</f>
        <v>0</v>
      </c>
      <c r="O217" s="11"/>
      <c r="P217" s="11"/>
      <c r="Q217" s="11">
        <f>+Q95</f>
        <v>0</v>
      </c>
      <c r="R217" s="11"/>
      <c r="S217" s="11"/>
      <c r="T217" s="11">
        <f>+T95</f>
        <v>0</v>
      </c>
      <c r="U217" s="11"/>
      <c r="V217" s="11"/>
      <c r="W217" s="11">
        <f>+W95</f>
        <v>0</v>
      </c>
      <c r="X217" s="11"/>
      <c r="Y217" s="11"/>
      <c r="Z217" s="11">
        <f>+Z95</f>
        <v>0</v>
      </c>
      <c r="AA217" s="11"/>
      <c r="AB217" s="11"/>
      <c r="AC217" s="11">
        <f>+AC95</f>
        <v>0</v>
      </c>
      <c r="AD217" s="11"/>
      <c r="AE217" s="12"/>
      <c r="AG217" s="53" t="str">
        <f t="shared" si="93"/>
        <v>I Cawley</v>
      </c>
      <c r="AH217" s="11"/>
      <c r="AI217" s="11"/>
      <c r="AJ217" s="11"/>
      <c r="AK217" s="11"/>
      <c r="AL217" s="11"/>
      <c r="AM217" s="11"/>
      <c r="AN217" s="32"/>
      <c r="AO217" s="13"/>
    </row>
    <row r="218" spans="1:41" ht="12.75">
      <c r="A218" s="47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2"/>
      <c r="AG218" s="53">
        <f t="shared" si="93"/>
        <v>0</v>
      </c>
      <c r="AH218" s="11"/>
      <c r="AI218" s="11"/>
      <c r="AJ218" s="11"/>
      <c r="AK218" s="11"/>
      <c r="AL218" s="11"/>
      <c r="AM218" s="11"/>
      <c r="AN218" s="32"/>
      <c r="AO218" s="13"/>
    </row>
    <row r="219" spans="1:41" ht="12.75">
      <c r="A219" s="47" t="s">
        <v>130</v>
      </c>
      <c r="B219" s="11">
        <f>+B220+B221+B222</f>
        <v>528</v>
      </c>
      <c r="C219" s="11">
        <f>B224</f>
        <v>461</v>
      </c>
      <c r="D219" s="11" t="str">
        <f>IF((B219=0),"ncr",IF(B219&gt;B224,"W",IF(B219=B224,"D","L")))</f>
        <v>W</v>
      </c>
      <c r="E219" s="11">
        <f>+E220+E221+E222</f>
        <v>528</v>
      </c>
      <c r="F219" s="11">
        <f>E229</f>
        <v>0</v>
      </c>
      <c r="G219" s="11" t="str">
        <f>IF((E219=0),"ncr",IF(E219&gt;E229,"W",IF(E219=E229,"D","L")))</f>
        <v>W</v>
      </c>
      <c r="H219" s="11">
        <f>+H220+H221+H222</f>
        <v>514</v>
      </c>
      <c r="I219" s="11">
        <f>H204</f>
        <v>523</v>
      </c>
      <c r="J219" s="11" t="str">
        <f>IF((H219=0),"ncr",IF(H219&gt;H204,"W",IF(H219=H204,"D","L")))</f>
        <v>L</v>
      </c>
      <c r="K219" s="11">
        <f>+K220+K221+K222</f>
        <v>503</v>
      </c>
      <c r="L219" s="11">
        <f>K214</f>
        <v>506</v>
      </c>
      <c r="M219" s="11" t="str">
        <f>IF((K219=0),"ncr",IF(K219&gt;K214,"W",IF(K219=K214,"D","L")))</f>
        <v>L</v>
      </c>
      <c r="N219" s="11">
        <f>+N220+N221+N222</f>
        <v>0</v>
      </c>
      <c r="O219" s="11">
        <f>N209</f>
        <v>0</v>
      </c>
      <c r="P219" s="11" t="str">
        <f>IF((N219=0),"ncr",IF(N219&gt;N209,"W",IF(N219=N209,"D","L")))</f>
        <v>ncr</v>
      </c>
      <c r="Q219" s="11">
        <f>+Q220+Q221+Q222</f>
        <v>0</v>
      </c>
      <c r="R219" s="11">
        <f>Q224</f>
        <v>0</v>
      </c>
      <c r="S219" s="11" t="str">
        <f>IF(OR(Q220=0,Q221=0),"ncr",IF(Q219&gt;Q224,"W",IF(Q219=Q224,"D","L")))</f>
        <v>ncr</v>
      </c>
      <c r="T219" s="11">
        <f>+T220+T221+T222</f>
        <v>0</v>
      </c>
      <c r="U219" s="11">
        <f>T229</f>
        <v>0</v>
      </c>
      <c r="V219" s="11" t="str">
        <f>IF((T219=0),"ncr",IF(T219&gt;T229,"W",IF(T219=T229,"D","L")))</f>
        <v>ncr</v>
      </c>
      <c r="W219" s="11">
        <f>+W220+W221+W222</f>
        <v>0</v>
      </c>
      <c r="X219" s="11">
        <f>W204</f>
        <v>0</v>
      </c>
      <c r="Y219" s="11" t="str">
        <f>IF((W219=0),"ncr",IF(W219&gt;W204,"W",IF(W219=W204,"D","L")))</f>
        <v>ncr</v>
      </c>
      <c r="Z219" s="11">
        <f>+Z220+Z221+Z222</f>
        <v>0</v>
      </c>
      <c r="AA219" s="11">
        <f>Z214</f>
        <v>0</v>
      </c>
      <c r="AB219" s="11" t="str">
        <f>IF((Z219=0),"ncr",IF(Z219&gt;Z214,"W",IF(Z219=Z214,"D","L")))</f>
        <v>ncr</v>
      </c>
      <c r="AC219" s="11">
        <f>+AC220+AC221+AC222</f>
        <v>0</v>
      </c>
      <c r="AD219" s="11">
        <f>AC209</f>
        <v>0</v>
      </c>
      <c r="AE219" s="12" t="str">
        <f>IF((AC219=0),"ncr",IF(AC219&gt;AC209,"W",IF(AC219=AC209,"D","L")))</f>
        <v>ncr</v>
      </c>
      <c r="AG219" s="54" t="str">
        <f t="shared" si="93"/>
        <v>Rotherham C  "B"</v>
      </c>
      <c r="AH219" s="11">
        <f>10-COUNTIF(B219:AE219,"ncr")</f>
        <v>4</v>
      </c>
      <c r="AI219" s="11">
        <f>COUNTIF(A219:AE219,"W")</f>
        <v>2</v>
      </c>
      <c r="AJ219" s="11">
        <f>COUNTIF(A219:AC219,"D")</f>
        <v>0</v>
      </c>
      <c r="AK219" s="11">
        <f>COUNTIF(A219:AE219,"L")</f>
        <v>2</v>
      </c>
      <c r="AL219" s="11">
        <f>AI219*2+AJ219</f>
        <v>4</v>
      </c>
      <c r="AM219" s="11">
        <f>SUM(B219,E219,H219,K219,N219,Q219,T219,W219,Z219,AC219)</f>
        <v>2073</v>
      </c>
      <c r="AN219" s="32"/>
      <c r="AO219" s="13"/>
    </row>
    <row r="220" spans="1:41" ht="12.75">
      <c r="A220" s="47" t="s">
        <v>85</v>
      </c>
      <c r="B220" s="11">
        <f>+B77</f>
        <v>181</v>
      </c>
      <c r="C220" s="11"/>
      <c r="D220" s="11"/>
      <c r="E220" s="11">
        <f>+E77</f>
        <v>169</v>
      </c>
      <c r="F220" s="11"/>
      <c r="G220" s="11"/>
      <c r="H220" s="11">
        <f>+H77</f>
        <v>177</v>
      </c>
      <c r="I220" s="11"/>
      <c r="J220" s="11"/>
      <c r="K220" s="11">
        <f>+K77</f>
        <v>173</v>
      </c>
      <c r="L220" s="11"/>
      <c r="M220" s="11"/>
      <c r="N220" s="11">
        <f>+N77</f>
        <v>0</v>
      </c>
      <c r="O220" s="11"/>
      <c r="P220" s="11"/>
      <c r="Q220" s="11">
        <f>+Q77</f>
        <v>0</v>
      </c>
      <c r="R220" s="11"/>
      <c r="S220" s="11"/>
      <c r="T220" s="11">
        <f>+T77</f>
        <v>0</v>
      </c>
      <c r="U220" s="11"/>
      <c r="V220" s="11"/>
      <c r="W220" s="11">
        <f>+W77</f>
        <v>0</v>
      </c>
      <c r="X220" s="11"/>
      <c r="Y220" s="11"/>
      <c r="Z220" s="11">
        <f>+Z77</f>
        <v>0</v>
      </c>
      <c r="AA220" s="11"/>
      <c r="AB220" s="11"/>
      <c r="AC220" s="11">
        <f>+AC77</f>
        <v>0</v>
      </c>
      <c r="AD220" s="11"/>
      <c r="AE220" s="12"/>
      <c r="AG220" s="53" t="str">
        <f t="shared" si="93"/>
        <v>A Michalski</v>
      </c>
      <c r="AH220" s="11"/>
      <c r="AI220" s="11"/>
      <c r="AJ220" s="11"/>
      <c r="AK220" s="11"/>
      <c r="AL220" s="11"/>
      <c r="AM220" s="11"/>
      <c r="AN220" s="32"/>
      <c r="AO220" s="13"/>
    </row>
    <row r="221" spans="1:41" ht="12.75">
      <c r="A221" s="47" t="s">
        <v>80</v>
      </c>
      <c r="B221" s="11">
        <f>+B68</f>
        <v>178</v>
      </c>
      <c r="C221" s="11"/>
      <c r="D221" s="11"/>
      <c r="E221" s="11">
        <f>+E68</f>
        <v>178</v>
      </c>
      <c r="F221" s="11"/>
      <c r="G221" s="11"/>
      <c r="H221" s="11">
        <f>+H68</f>
        <v>172</v>
      </c>
      <c r="I221" s="11"/>
      <c r="J221" s="11"/>
      <c r="K221" s="11">
        <f>+K68</f>
        <v>160</v>
      </c>
      <c r="L221" s="11"/>
      <c r="M221" s="11"/>
      <c r="N221" s="11">
        <f>+N68</f>
        <v>0</v>
      </c>
      <c r="O221" s="11"/>
      <c r="P221" s="11"/>
      <c r="Q221" s="11">
        <f>+Q68</f>
        <v>0</v>
      </c>
      <c r="R221" s="11"/>
      <c r="S221" s="11"/>
      <c r="T221" s="11">
        <f>+T68</f>
        <v>0</v>
      </c>
      <c r="U221" s="11"/>
      <c r="V221" s="11"/>
      <c r="W221" s="11">
        <f>+W68</f>
        <v>0</v>
      </c>
      <c r="X221" s="11"/>
      <c r="Y221" s="11"/>
      <c r="Z221" s="11">
        <f>+Z68</f>
        <v>0</v>
      </c>
      <c r="AA221" s="11"/>
      <c r="AB221" s="11"/>
      <c r="AC221" s="11">
        <f>+AC68</f>
        <v>0</v>
      </c>
      <c r="AD221" s="11"/>
      <c r="AE221" s="12"/>
      <c r="AG221" s="53" t="str">
        <f t="shared" si="93"/>
        <v>R Cheshire</v>
      </c>
      <c r="AH221" s="11"/>
      <c r="AI221" s="11"/>
      <c r="AJ221" s="11"/>
      <c r="AK221" s="11"/>
      <c r="AL221" s="11"/>
      <c r="AM221" s="11"/>
      <c r="AN221" s="32"/>
      <c r="AO221" s="13"/>
    </row>
    <row r="222" spans="1:41" ht="12.75">
      <c r="A222" s="47" t="s">
        <v>99</v>
      </c>
      <c r="B222" s="11">
        <f>+B99</f>
        <v>169</v>
      </c>
      <c r="C222" s="11"/>
      <c r="D222" s="11"/>
      <c r="E222" s="11">
        <f>+E99</f>
        <v>181</v>
      </c>
      <c r="F222" s="11"/>
      <c r="G222" s="11"/>
      <c r="H222" s="11">
        <f>+H99</f>
        <v>165</v>
      </c>
      <c r="I222" s="11"/>
      <c r="J222" s="11"/>
      <c r="K222" s="11">
        <f>+K99</f>
        <v>170</v>
      </c>
      <c r="L222" s="11"/>
      <c r="M222" s="11"/>
      <c r="N222" s="11">
        <f>+N99</f>
        <v>0</v>
      </c>
      <c r="O222" s="11"/>
      <c r="P222" s="11"/>
      <c r="Q222" s="11">
        <f>+Q99</f>
        <v>0</v>
      </c>
      <c r="R222" s="11"/>
      <c r="S222" s="11"/>
      <c r="T222" s="11">
        <f>+T99</f>
        <v>0</v>
      </c>
      <c r="U222" s="11"/>
      <c r="V222" s="11"/>
      <c r="W222" s="11">
        <f>+W99</f>
        <v>0</v>
      </c>
      <c r="X222" s="11"/>
      <c r="Y222" s="11"/>
      <c r="Z222" s="11">
        <f>+Z99</f>
        <v>0</v>
      </c>
      <c r="AA222" s="11"/>
      <c r="AB222" s="11"/>
      <c r="AC222" s="11">
        <f>+AC99</f>
        <v>0</v>
      </c>
      <c r="AD222" s="11"/>
      <c r="AE222" s="12"/>
      <c r="AG222" s="53" t="str">
        <f t="shared" si="93"/>
        <v>A Johnson</v>
      </c>
      <c r="AH222" s="11"/>
      <c r="AI222" s="11"/>
      <c r="AJ222" s="11"/>
      <c r="AK222" s="11"/>
      <c r="AL222" s="11"/>
      <c r="AM222" s="11"/>
      <c r="AN222" s="32"/>
      <c r="AO222" s="13"/>
    </row>
    <row r="223" spans="1:41" ht="12.75">
      <c r="A223" s="47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2"/>
      <c r="AG223" s="53">
        <f t="shared" si="93"/>
        <v>0</v>
      </c>
      <c r="AH223" s="11"/>
      <c r="AI223" s="11"/>
      <c r="AJ223" s="11"/>
      <c r="AK223" s="11"/>
      <c r="AL223" s="11"/>
      <c r="AM223" s="11"/>
      <c r="AN223" s="32"/>
      <c r="AO223" s="13"/>
    </row>
    <row r="224" spans="1:41" ht="12.75">
      <c r="A224" s="49" t="s">
        <v>131</v>
      </c>
      <c r="B224" s="11">
        <f>+B225+B226+B227</f>
        <v>461</v>
      </c>
      <c r="C224" s="11">
        <f>B219</f>
        <v>528</v>
      </c>
      <c r="D224" s="11" t="str">
        <f>IF((B224=0),"ncr",IF(B224&gt;B219,"W",IF(B224=B219,"D","L")))</f>
        <v>L</v>
      </c>
      <c r="E224" s="11">
        <f>+E225+E226+E227</f>
        <v>496</v>
      </c>
      <c r="F224" s="11">
        <f>E209</f>
        <v>516</v>
      </c>
      <c r="G224" s="11" t="str">
        <f>IF((E224=0),"ncr",IF(E224&gt;E209,"W",IF(E224=E209,"D","L")))</f>
        <v>L</v>
      </c>
      <c r="H224" s="11">
        <f>+H225+H226+H227</f>
        <v>468</v>
      </c>
      <c r="I224" s="11">
        <f>H229</f>
        <v>0</v>
      </c>
      <c r="J224" s="11" t="str">
        <f>IF((H224=0),"ncr",IF(H224&gt;H229,"W",IF(H224=H229,"D","L")))</f>
        <v>W</v>
      </c>
      <c r="K224" s="11">
        <f>+K225+K226+K227</f>
        <v>320</v>
      </c>
      <c r="L224" s="11">
        <f>K204</f>
        <v>518</v>
      </c>
      <c r="M224" s="11" t="str">
        <f>IF((K224=0),"ncr",IF(K224&gt;K204,"W",IF(K224=K204,"D","L")))</f>
        <v>L</v>
      </c>
      <c r="N224" s="11">
        <f>+N225+N226+N227</f>
        <v>0</v>
      </c>
      <c r="O224" s="11">
        <f>N214</f>
        <v>0</v>
      </c>
      <c r="P224" s="11" t="str">
        <f>IF((N224=0),"ncr",IF(N224&gt;N214,"W",IF(N224=N214,"D","L")))</f>
        <v>ncr</v>
      </c>
      <c r="Q224" s="11">
        <f>+Q225+Q226+Q227</f>
        <v>0</v>
      </c>
      <c r="R224" s="11">
        <f>Q219</f>
        <v>0</v>
      </c>
      <c r="S224" s="11" t="str">
        <f>IF((Q224=0),"ncr",IF(Q224&gt;Q219,"W",IF(Q224=Q219,"D","L")))</f>
        <v>ncr</v>
      </c>
      <c r="T224" s="11">
        <f>+T225+T226+T227</f>
        <v>0</v>
      </c>
      <c r="U224" s="11">
        <f>T209</f>
        <v>0</v>
      </c>
      <c r="V224" s="11" t="str">
        <f>IF((T224=0),"ncr",IF(T224&gt;T209,"W",IF(T224=T209,"D","L")))</f>
        <v>ncr</v>
      </c>
      <c r="W224" s="11">
        <f>+W225+W226+W227</f>
        <v>0</v>
      </c>
      <c r="X224" s="11">
        <f>W229</f>
        <v>0</v>
      </c>
      <c r="Y224" s="11" t="str">
        <f>IF((W224=0),"ncr",IF(W224&gt;W229,"W",IF(W224=W229,"D","L")))</f>
        <v>ncr</v>
      </c>
      <c r="Z224" s="11">
        <f>+Z225+Z226+Z227</f>
        <v>0</v>
      </c>
      <c r="AA224" s="11">
        <f>Z204</f>
        <v>0</v>
      </c>
      <c r="AB224" s="11" t="str">
        <f>IF((Z224=0),"ncr",IF(Z224&gt;Z204,"W",IF(Z224=Z204,"D","L")))</f>
        <v>ncr</v>
      </c>
      <c r="AC224" s="11">
        <f>+AC225+AC226+AC227</f>
        <v>0</v>
      </c>
      <c r="AD224" s="11">
        <f>AC214</f>
        <v>0</v>
      </c>
      <c r="AE224" s="12" t="str">
        <f>IF((AC224=0),"ncr",IF(AC224&gt;AC214,"W",IF(AC224=AC214,"D","L")))</f>
        <v>ncr</v>
      </c>
      <c r="AG224" s="54" t="str">
        <f t="shared" si="93"/>
        <v>Driffield "B"</v>
      </c>
      <c r="AH224" s="11">
        <f>10-COUNTIF(B224:AE224,"ncr")</f>
        <v>4</v>
      </c>
      <c r="AI224" s="11">
        <f>COUNTIF(A224:AE224,"W")</f>
        <v>1</v>
      </c>
      <c r="AJ224" s="11">
        <f>COUNTIF(A224:AC224,"D")</f>
        <v>0</v>
      </c>
      <c r="AK224" s="11">
        <f>COUNTIF(A224:AE224,"L")</f>
        <v>3</v>
      </c>
      <c r="AL224" s="11">
        <f>AI224*2+AJ224</f>
        <v>2</v>
      </c>
      <c r="AM224" s="11">
        <f>SUM(B224,E224,H224,K224,N224,Q224,T224,W224,Z224,AC224)</f>
        <v>1745</v>
      </c>
      <c r="AN224" s="32"/>
      <c r="AO224" s="13"/>
    </row>
    <row r="225" spans="1:41" ht="12.75">
      <c r="A225" s="47" t="s">
        <v>100</v>
      </c>
      <c r="B225" s="11">
        <f>+B100</f>
        <v>154</v>
      </c>
      <c r="C225" s="11"/>
      <c r="D225" s="11"/>
      <c r="E225" s="11">
        <f>+E100</f>
        <v>174</v>
      </c>
      <c r="F225" s="11"/>
      <c r="G225" s="11"/>
      <c r="H225" s="11">
        <f>+H100</f>
        <v>158</v>
      </c>
      <c r="I225" s="11"/>
      <c r="J225" s="11"/>
      <c r="K225" s="11">
        <f>+K100</f>
        <v>168</v>
      </c>
      <c r="L225" s="11"/>
      <c r="M225" s="11"/>
      <c r="N225" s="11">
        <f>+N100</f>
        <v>0</v>
      </c>
      <c r="O225" s="11"/>
      <c r="P225" s="11"/>
      <c r="Q225" s="11">
        <f>+Q100</f>
        <v>0</v>
      </c>
      <c r="R225" s="11"/>
      <c r="S225" s="11"/>
      <c r="T225" s="11">
        <f>+T100</f>
        <v>0</v>
      </c>
      <c r="U225" s="11"/>
      <c r="V225" s="11"/>
      <c r="W225" s="11">
        <f>+W100</f>
        <v>0</v>
      </c>
      <c r="X225" s="11"/>
      <c r="Y225" s="11"/>
      <c r="Z225" s="11">
        <f>+Z100</f>
        <v>0</v>
      </c>
      <c r="AA225" s="11"/>
      <c r="AB225" s="11"/>
      <c r="AC225" s="11">
        <f>+AC100</f>
        <v>0</v>
      </c>
      <c r="AD225" s="11"/>
      <c r="AE225" s="12"/>
      <c r="AG225" s="53" t="str">
        <f t="shared" si="93"/>
        <v>S Walker</v>
      </c>
      <c r="AH225" s="11"/>
      <c r="AI225" s="11"/>
      <c r="AJ225" s="11"/>
      <c r="AK225" s="11"/>
      <c r="AL225" s="11"/>
      <c r="AM225" s="11"/>
      <c r="AN225" s="32"/>
      <c r="AO225" s="13"/>
    </row>
    <row r="226" spans="1:41" ht="12.75">
      <c r="A226" s="47" t="s">
        <v>132</v>
      </c>
      <c r="B226" s="11">
        <f>+B105</f>
        <v>165</v>
      </c>
      <c r="C226" s="11"/>
      <c r="D226" s="11"/>
      <c r="E226" s="11">
        <f>+E105</f>
        <v>176</v>
      </c>
      <c r="F226" s="11"/>
      <c r="G226" s="11"/>
      <c r="H226" s="11">
        <f>+H105</f>
        <v>167</v>
      </c>
      <c r="I226" s="11"/>
      <c r="J226" s="11"/>
      <c r="K226" s="11">
        <f>+K105</f>
        <v>0</v>
      </c>
      <c r="L226" s="11"/>
      <c r="M226" s="11"/>
      <c r="N226" s="11">
        <f>+N105</f>
        <v>0</v>
      </c>
      <c r="O226" s="11"/>
      <c r="P226" s="11"/>
      <c r="Q226" s="11">
        <f>+Q105</f>
        <v>0</v>
      </c>
      <c r="R226" s="11"/>
      <c r="S226" s="11"/>
      <c r="T226" s="11">
        <f>+T105</f>
        <v>0</v>
      </c>
      <c r="U226" s="11"/>
      <c r="V226" s="11"/>
      <c r="W226" s="11">
        <f>+W105</f>
        <v>0</v>
      </c>
      <c r="X226" s="11"/>
      <c r="Y226" s="11"/>
      <c r="Z226" s="11">
        <f>+Z105</f>
        <v>0</v>
      </c>
      <c r="AA226" s="11"/>
      <c r="AB226" s="11"/>
      <c r="AC226" s="11">
        <f>+AC105</f>
        <v>0</v>
      </c>
      <c r="AD226" s="11"/>
      <c r="AE226" s="12"/>
      <c r="AG226" s="53" t="str">
        <f t="shared" si="93"/>
        <v>G Edmondson </v>
      </c>
      <c r="AH226" s="11"/>
      <c r="AI226" s="11"/>
      <c r="AJ226" s="11"/>
      <c r="AK226" s="11"/>
      <c r="AL226" s="11"/>
      <c r="AM226" s="11"/>
      <c r="AN226" s="32"/>
      <c r="AO226" s="13"/>
    </row>
    <row r="227" spans="1:41" ht="12.75">
      <c r="A227" s="47" t="s">
        <v>106</v>
      </c>
      <c r="B227" s="11">
        <f>+B110</f>
        <v>142</v>
      </c>
      <c r="C227" s="11"/>
      <c r="D227" s="11"/>
      <c r="E227" s="11">
        <f>+E110</f>
        <v>146</v>
      </c>
      <c r="F227" s="11"/>
      <c r="G227" s="11"/>
      <c r="H227" s="11">
        <f>+H110</f>
        <v>143</v>
      </c>
      <c r="I227" s="11"/>
      <c r="J227" s="11"/>
      <c r="K227" s="11">
        <f>+K110</f>
        <v>152</v>
      </c>
      <c r="L227" s="11"/>
      <c r="M227" s="11"/>
      <c r="N227" s="11">
        <f>+N110</f>
        <v>0</v>
      </c>
      <c r="O227" s="11"/>
      <c r="P227" s="11"/>
      <c r="Q227" s="11">
        <f>+Q110</f>
        <v>0</v>
      </c>
      <c r="R227" s="11"/>
      <c r="S227" s="11"/>
      <c r="T227" s="11">
        <f>+T110</f>
        <v>0</v>
      </c>
      <c r="U227" s="11"/>
      <c r="V227" s="11"/>
      <c r="W227" s="11">
        <f>+W110</f>
        <v>0</v>
      </c>
      <c r="X227" s="11"/>
      <c r="Y227" s="11"/>
      <c r="Z227" s="11">
        <f>+Z110</f>
        <v>0</v>
      </c>
      <c r="AA227" s="11"/>
      <c r="AB227" s="11"/>
      <c r="AC227" s="11">
        <f>+AC110</f>
        <v>0</v>
      </c>
      <c r="AD227" s="11"/>
      <c r="AE227" s="12"/>
      <c r="AG227" s="53" t="str">
        <f t="shared" si="93"/>
        <v>E Cromack</v>
      </c>
      <c r="AH227" s="11"/>
      <c r="AI227" s="11"/>
      <c r="AJ227" s="11"/>
      <c r="AK227" s="11"/>
      <c r="AL227" s="11"/>
      <c r="AM227" s="11"/>
      <c r="AN227" s="11"/>
      <c r="AO227" s="13"/>
    </row>
    <row r="228" spans="1:41" ht="12.75">
      <c r="A228" s="47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2"/>
      <c r="AG228" s="53">
        <f t="shared" si="93"/>
        <v>0</v>
      </c>
      <c r="AH228" s="11"/>
      <c r="AI228" s="11"/>
      <c r="AJ228" s="11"/>
      <c r="AK228" s="11"/>
      <c r="AL228" s="11"/>
      <c r="AM228" s="11"/>
      <c r="AN228" s="11"/>
      <c r="AO228" s="13"/>
    </row>
    <row r="229" spans="1:41" ht="12.75">
      <c r="A229" s="47" t="s">
        <v>35</v>
      </c>
      <c r="B229" s="11">
        <f>+B230+B231+B232</f>
        <v>0</v>
      </c>
      <c r="C229" s="11">
        <f>B214</f>
        <v>523</v>
      </c>
      <c r="D229" s="11" t="str">
        <f>IF((B229=0),"ncr",IF(B229&gt;B214,"W",IF(B229=B214,"D","L")))</f>
        <v>ncr</v>
      </c>
      <c r="E229" s="11">
        <f>+E230+E231+E232</f>
        <v>0</v>
      </c>
      <c r="F229" s="11">
        <f>E219</f>
        <v>528</v>
      </c>
      <c r="G229" s="11" t="str">
        <f>IF((E229=0),"ncr",IF(E229&gt;E219,"W",IF(E229=E219,"D","L")))</f>
        <v>ncr</v>
      </c>
      <c r="H229" s="11">
        <f>+H230+H231+H232</f>
        <v>0</v>
      </c>
      <c r="I229" s="11">
        <f>H224</f>
        <v>468</v>
      </c>
      <c r="J229" s="11" t="str">
        <f>IF((H229=0),"ncr",IF(H229&gt;H224,"W",IF(H229=H224,"D","L")))</f>
        <v>ncr</v>
      </c>
      <c r="K229" s="11">
        <f>+K230+K231+K232</f>
        <v>0</v>
      </c>
      <c r="L229" s="11">
        <f>K209</f>
        <v>521</v>
      </c>
      <c r="M229" s="11" t="str">
        <f>IF((K229=0),"ncr",IF(K229&gt;K209,"W",IF(K229=K209,"D","L")))</f>
        <v>ncr</v>
      </c>
      <c r="N229" s="11">
        <f>+N230+N231+N232</f>
        <v>0</v>
      </c>
      <c r="O229" s="11">
        <f>N204</f>
        <v>0</v>
      </c>
      <c r="P229" s="11" t="str">
        <f>IF((N229=0),"ncr",IF(N229&gt;N204,"W",IF(N229=N204,"D","L")))</f>
        <v>ncr</v>
      </c>
      <c r="Q229" s="11">
        <f>+Q230+Q231+Q232</f>
        <v>0</v>
      </c>
      <c r="R229" s="11">
        <f>Q214</f>
        <v>0</v>
      </c>
      <c r="S229" s="11" t="str">
        <f>IF((Q229=0),"ncr",IF(Q229&gt;Q214,"W",IF(Q229=Q214,"D","L")))</f>
        <v>ncr</v>
      </c>
      <c r="T229" s="11">
        <f>+T230+T231+T232</f>
        <v>0</v>
      </c>
      <c r="U229" s="11">
        <f>T219</f>
        <v>0</v>
      </c>
      <c r="V229" s="11" t="str">
        <f>IF((T229=0),"ncr",IF(T229&gt;T219,"W",IF(T229=T219,"D","L")))</f>
        <v>ncr</v>
      </c>
      <c r="W229" s="11">
        <f>+W230+W231+W232</f>
        <v>0</v>
      </c>
      <c r="X229" s="11">
        <f>W224</f>
        <v>0</v>
      </c>
      <c r="Y229" s="11" t="str">
        <f>IF((W229=0),"ncr",IF(W229&gt;W224,"W",IF(W229=W224,"D","L")))</f>
        <v>ncr</v>
      </c>
      <c r="Z229" s="11">
        <f>+Z230+Z231+Z232</f>
        <v>0</v>
      </c>
      <c r="AA229" s="11">
        <f>Z209</f>
        <v>0</v>
      </c>
      <c r="AB229" s="11" t="str">
        <f>IF((Z229=0),"ncr",IF(Z229&gt;Z209,"W",IF(Z229=Z209,"D","L")))</f>
        <v>ncr</v>
      </c>
      <c r="AC229" s="11">
        <f>+AC230+AC231+AC232</f>
        <v>0</v>
      </c>
      <c r="AD229" s="11">
        <f>AC204</f>
        <v>0</v>
      </c>
      <c r="AE229" s="12" t="str">
        <f>IF((AC229=0),"ncr",IF(AC229&gt;AC204,"W",IF(AC229=AC204,"D","L")))</f>
        <v>ncr</v>
      </c>
      <c r="AG229" s="54" t="str">
        <f t="shared" si="93"/>
        <v>Bye</v>
      </c>
      <c r="AH229" s="11">
        <f>10-COUNTIF(B229:AE229,"ncr")</f>
        <v>0</v>
      </c>
      <c r="AI229" s="11">
        <f>COUNTIF(A229:AE229,"W")</f>
        <v>0</v>
      </c>
      <c r="AJ229" s="11">
        <f>COUNTIF(B229:AE229,"D")</f>
        <v>0</v>
      </c>
      <c r="AK229" s="11">
        <f>COUNTIF(A229:AE229,"L")</f>
        <v>0</v>
      </c>
      <c r="AL229" s="11">
        <f>AI229*2+AJ229</f>
        <v>0</v>
      </c>
      <c r="AM229" s="11">
        <f>SUM(B229,E229,H229,K229,N229,Q229,T229,W229,Z229,AC229)</f>
        <v>0</v>
      </c>
      <c r="AN229" s="11"/>
      <c r="AO229" s="13"/>
    </row>
    <row r="230" spans="1:41" ht="12.75">
      <c r="A230" s="47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2"/>
      <c r="AG230" s="53">
        <f t="shared" si="93"/>
        <v>0</v>
      </c>
      <c r="AH230" s="11"/>
      <c r="AI230" s="11"/>
      <c r="AJ230" s="11"/>
      <c r="AK230" s="11"/>
      <c r="AL230" s="11"/>
      <c r="AM230" s="11"/>
      <c r="AN230" s="11"/>
      <c r="AO230" s="13"/>
    </row>
    <row r="231" spans="1:41" ht="12.75">
      <c r="A231" s="47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2"/>
      <c r="AG231" s="53">
        <f t="shared" si="93"/>
        <v>0</v>
      </c>
      <c r="AH231" s="11"/>
      <c r="AI231" s="11"/>
      <c r="AJ231" s="11"/>
      <c r="AK231" s="11"/>
      <c r="AL231" s="11"/>
      <c r="AM231" s="11"/>
      <c r="AN231" s="11"/>
      <c r="AO231" s="13"/>
    </row>
    <row r="232" spans="1:41" ht="12.75">
      <c r="A232" s="47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2"/>
      <c r="AG232" s="53">
        <f t="shared" si="93"/>
        <v>0</v>
      </c>
      <c r="AH232" s="11"/>
      <c r="AI232" s="11"/>
      <c r="AJ232" s="11"/>
      <c r="AK232" s="11"/>
      <c r="AL232" s="11"/>
      <c r="AM232" s="11"/>
      <c r="AN232" s="11"/>
      <c r="AO232" s="13"/>
    </row>
    <row r="233" spans="1:41" ht="13.5" thickBot="1">
      <c r="A233" s="48"/>
      <c r="B233" s="16"/>
      <c r="C233" s="17"/>
      <c r="D233" s="17"/>
      <c r="E233" s="16"/>
      <c r="F233" s="17"/>
      <c r="G233" s="17"/>
      <c r="H233" s="16"/>
      <c r="I233" s="17"/>
      <c r="J233" s="17"/>
      <c r="K233" s="16"/>
      <c r="L233" s="17"/>
      <c r="M233" s="17"/>
      <c r="N233" s="16"/>
      <c r="O233" s="17"/>
      <c r="P233" s="17"/>
      <c r="Q233" s="16"/>
      <c r="R233" s="17"/>
      <c r="S233" s="17"/>
      <c r="T233" s="16"/>
      <c r="U233" s="17"/>
      <c r="V233" s="17"/>
      <c r="W233" s="16"/>
      <c r="X233" s="17"/>
      <c r="Y233" s="17"/>
      <c r="Z233" s="16"/>
      <c r="AA233" s="17"/>
      <c r="AB233" s="17"/>
      <c r="AC233" s="16"/>
      <c r="AD233" s="17"/>
      <c r="AE233" s="18"/>
      <c r="AG233" s="55"/>
      <c r="AH233" s="17"/>
      <c r="AI233" s="17"/>
      <c r="AJ233" s="17"/>
      <c r="AK233" s="17"/>
      <c r="AL233" s="17"/>
      <c r="AM233" s="17"/>
      <c r="AN233" s="17"/>
      <c r="AO233" s="19"/>
    </row>
    <row r="235" ht="17.25">
      <c r="Q235" s="14" t="s">
        <v>133</v>
      </c>
    </row>
  </sheetData>
  <sheetProtection selectLockedCells="1"/>
  <mergeCells count="162">
    <mergeCell ref="U202:V202"/>
    <mergeCell ref="X202:Y202"/>
    <mergeCell ref="AA202:AB202"/>
    <mergeCell ref="AD202:AE202"/>
    <mergeCell ref="U169:V169"/>
    <mergeCell ref="X169:Y169"/>
    <mergeCell ref="AA169:AB169"/>
    <mergeCell ref="AD169:AE169"/>
    <mergeCell ref="C202:D202"/>
    <mergeCell ref="F202:G202"/>
    <mergeCell ref="I202:J202"/>
    <mergeCell ref="L202:M202"/>
    <mergeCell ref="O202:P202"/>
    <mergeCell ref="R202:S202"/>
    <mergeCell ref="U123:V123"/>
    <mergeCell ref="X123:Y123"/>
    <mergeCell ref="AA123:AB123"/>
    <mergeCell ref="AD123:AE123"/>
    <mergeCell ref="C169:D169"/>
    <mergeCell ref="F169:G169"/>
    <mergeCell ref="I169:J169"/>
    <mergeCell ref="L169:M169"/>
    <mergeCell ref="O169:P169"/>
    <mergeCell ref="R169:S169"/>
    <mergeCell ref="U113:V113"/>
    <mergeCell ref="X113:Y113"/>
    <mergeCell ref="AA113:AB113"/>
    <mergeCell ref="AD113:AE113"/>
    <mergeCell ref="C123:D123"/>
    <mergeCell ref="F123:G123"/>
    <mergeCell ref="I123:J123"/>
    <mergeCell ref="L123:M123"/>
    <mergeCell ref="O123:P123"/>
    <mergeCell ref="R123:S123"/>
    <mergeCell ref="U103:V103"/>
    <mergeCell ref="X103:Y103"/>
    <mergeCell ref="AA103:AB103"/>
    <mergeCell ref="AD103:AE103"/>
    <mergeCell ref="C113:D113"/>
    <mergeCell ref="F113:G113"/>
    <mergeCell ref="I113:J113"/>
    <mergeCell ref="L113:M113"/>
    <mergeCell ref="O113:P113"/>
    <mergeCell ref="R113:S113"/>
    <mergeCell ref="U93:V93"/>
    <mergeCell ref="X93:Y93"/>
    <mergeCell ref="AA93:AB93"/>
    <mergeCell ref="AD93:AE93"/>
    <mergeCell ref="C103:D103"/>
    <mergeCell ref="F103:G103"/>
    <mergeCell ref="I103:J103"/>
    <mergeCell ref="L103:M103"/>
    <mergeCell ref="O103:P103"/>
    <mergeCell ref="R103:S10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C83:D83"/>
    <mergeCell ref="F83:G83"/>
    <mergeCell ref="I83:J83"/>
    <mergeCell ref="L83:M83"/>
    <mergeCell ref="O83:P83"/>
    <mergeCell ref="R83:S83"/>
    <mergeCell ref="B1:AE1"/>
    <mergeCell ref="B135:AF135"/>
    <mergeCell ref="C43:D43"/>
    <mergeCell ref="F43:G43"/>
    <mergeCell ref="I43:J43"/>
    <mergeCell ref="L43:M43"/>
    <mergeCell ref="C63:D63"/>
    <mergeCell ref="F63:G63"/>
    <mergeCell ref="I63:J63"/>
    <mergeCell ref="L63:M6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136:V136"/>
    <mergeCell ref="X136:Y136"/>
    <mergeCell ref="AA136:AB136"/>
    <mergeCell ref="AD136:AE136"/>
    <mergeCell ref="C136:D136"/>
    <mergeCell ref="F136:G136"/>
    <mergeCell ref="I136:J136"/>
    <mergeCell ref="L136:M136"/>
    <mergeCell ref="O136:P136"/>
    <mergeCell ref="R136:S136"/>
    <mergeCell ref="O63:P63"/>
    <mergeCell ref="R63:S63"/>
    <mergeCell ref="U63:V63"/>
    <mergeCell ref="X63:Y63"/>
    <mergeCell ref="AA63:AB63"/>
    <mergeCell ref="AD63:AE63"/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133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Trev</cp:lastModifiedBy>
  <cp:lastPrinted>2023-08-25T18:39:10Z</cp:lastPrinted>
  <dcterms:created xsi:type="dcterms:W3CDTF">2011-03-16T19:27:34Z</dcterms:created>
  <dcterms:modified xsi:type="dcterms:W3CDTF">2023-12-17T12:50:45Z</dcterms:modified>
  <cp:category/>
  <cp:version/>
  <cp:contentType/>
  <cp:contentStatus/>
</cp:coreProperties>
</file>