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336A6102-5927-004A-A09C-E74F8ED76D6E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Z99" i="1" s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E93" i="1"/>
  <c r="E92" i="1"/>
  <c r="AC89" i="1"/>
  <c r="AC88" i="1"/>
  <c r="Z89" i="1"/>
  <c r="Z88" i="1"/>
  <c r="Z87" i="1" s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Q85" i="1"/>
  <c r="Q84" i="1"/>
  <c r="N85" i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W87" i="1"/>
  <c r="W79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N87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B99" i="1"/>
  <c r="C87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H99" i="1" l="1"/>
  <c r="I95" i="1" s="1"/>
  <c r="T99" i="1"/>
  <c r="Q95" i="1"/>
  <c r="R91" i="1" s="1"/>
  <c r="K91" i="1"/>
  <c r="H91" i="1"/>
  <c r="I79" i="1" s="1"/>
  <c r="W91" i="1"/>
  <c r="N83" i="1"/>
  <c r="AC87" i="1"/>
  <c r="AD95" i="1" s="1"/>
  <c r="AA83" i="1"/>
  <c r="T83" i="1"/>
  <c r="U95" i="1" s="1"/>
  <c r="B106" i="1"/>
  <c r="AC95" i="1"/>
  <c r="AE95" i="1" s="1"/>
  <c r="AC83" i="1"/>
  <c r="AD91" i="1" s="1"/>
  <c r="Z118" i="1"/>
  <c r="AA114" i="1" s="1"/>
  <c r="Z110" i="1"/>
  <c r="Z91" i="1"/>
  <c r="AA87" i="1" s="1"/>
  <c r="W110" i="1"/>
  <c r="X114" i="1" s="1"/>
  <c r="W118" i="1"/>
  <c r="X106" i="1" s="1"/>
  <c r="T110" i="1"/>
  <c r="U122" i="1" s="1"/>
  <c r="T95" i="1"/>
  <c r="V83" i="1" s="1"/>
  <c r="Q110" i="1"/>
  <c r="S110" i="1" s="1"/>
  <c r="S118" i="1"/>
  <c r="Q106" i="1"/>
  <c r="Q87" i="1"/>
  <c r="R99" i="1" s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C79" i="1"/>
  <c r="AD99" i="1" s="1"/>
  <c r="Z83" i="1"/>
  <c r="AA99" i="1" s="1"/>
  <c r="Z106" i="1"/>
  <c r="AA122" i="1" s="1"/>
  <c r="W95" i="1"/>
  <c r="W106" i="1"/>
  <c r="X118" i="1" s="1"/>
  <c r="T118" i="1"/>
  <c r="V118" i="1" s="1"/>
  <c r="V110" i="1"/>
  <c r="T106" i="1"/>
  <c r="U114" i="1" s="1"/>
  <c r="T91" i="1"/>
  <c r="V99" i="1" s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G99" i="1" s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I7" i="1"/>
  <c r="AK5" i="1"/>
  <c r="AJ6" i="1"/>
  <c r="AJ8" i="1"/>
  <c r="AJ18" i="1"/>
  <c r="AI17" i="1"/>
  <c r="AJ50" i="1"/>
  <c r="V79" i="1"/>
  <c r="X91" i="1"/>
  <c r="Y79" i="1"/>
  <c r="I87" i="1"/>
  <c r="AE79" i="1"/>
  <c r="C79" i="1"/>
  <c r="O91" i="1"/>
  <c r="AC99" i="1"/>
  <c r="AD79" i="1" s="1"/>
  <c r="W99" i="1"/>
  <c r="Q99" i="1"/>
  <c r="R87" i="1" s="1"/>
  <c r="K99" i="1"/>
  <c r="L83" i="1" s="1"/>
  <c r="AJ28" i="1"/>
  <c r="AK26" i="1"/>
  <c r="AI25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J20" i="1"/>
  <c r="AK30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AK10" i="1"/>
  <c r="F91" i="1"/>
  <c r="AI20" i="1"/>
  <c r="AK18" i="1"/>
  <c r="AK17" i="1"/>
  <c r="AI8" i="1"/>
  <c r="AJ30" i="1"/>
  <c r="AH27" i="1"/>
  <c r="AH26" i="1"/>
  <c r="AK25" i="1"/>
  <c r="G40" i="1"/>
  <c r="AK45" i="1"/>
  <c r="AI6" i="1"/>
  <c r="AH6" i="1"/>
  <c r="AJ27" i="1"/>
  <c r="J91" i="1" l="1"/>
  <c r="X87" i="1"/>
  <c r="R83" i="1"/>
  <c r="M99" i="1"/>
  <c r="U99" i="1"/>
  <c r="AD87" i="1"/>
  <c r="AB91" i="1"/>
  <c r="V91" i="1"/>
  <c r="D99" i="1"/>
  <c r="AE83" i="1"/>
  <c r="AB99" i="1"/>
  <c r="AB83" i="1"/>
  <c r="C83" i="1"/>
  <c r="AE91" i="1"/>
  <c r="AM83" i="1"/>
  <c r="Y95" i="1"/>
  <c r="Y99" i="1"/>
  <c r="X99" i="1"/>
  <c r="S91" i="1"/>
  <c r="S87" i="1"/>
  <c r="AE118" i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<sst xmlns="http://schemas.openxmlformats.org/spreadsheetml/2006/main" count="597" uniqueCount="86">
  <si>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</si>
  <si>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</si>
  <si>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</si>
  <si>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</si>
  <si>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</si>
  <si>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</si>
  <si>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</si>
  <si>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</si>
  <si>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</si>
  <si>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</si>
  <si>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</si>
  <si>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</si>
  <si>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</si>
  <si>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</si>
  <si>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</si>
  <si>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</si>
  <si>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</si>
  <si>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</si>
  <si>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</si>
  <si>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</si>
  <si>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</si>
  <si>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</si>
  <si>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</si>
  <si>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</si>
  <si>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</si>
  <si>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</si>
  <si>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</si>
  <si>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</si>
  <si>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5</t>
  </si>
  <si>
    <t xml:space="preserve"> </t>
  </si>
  <si>
    <t>Div 6</t>
  </si>
  <si>
    <t>Div 7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</si>
  <si>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</si>
  <si>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</si>
  <si>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</si>
  <si>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</si>
  <si>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</si>
  <si>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</si>
  <si>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</si>
  <si>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>Rotherham C  "B"</t>
  </si>
  <si>
    <t>Rotherham C  "C"</t>
  </si>
  <si>
    <t>Chippenham  "A"</t>
  </si>
  <si>
    <t xml:space="preserve">Yorkshire Small Bore Rifle &amp; Pistol Association - LWSR Comp 7 50m SUMMER  2024   </t>
  </si>
  <si>
    <t>J Needham</t>
  </si>
  <si>
    <t>R Marshall</t>
  </si>
  <si>
    <t>D Lancaster</t>
  </si>
  <si>
    <t>L Wilkinson</t>
  </si>
  <si>
    <t>A Sutton</t>
  </si>
  <si>
    <t>S Preston</t>
  </si>
  <si>
    <t>M Warriner</t>
  </si>
  <si>
    <t>S Edis</t>
  </si>
  <si>
    <t>M Wilson</t>
  </si>
  <si>
    <t>P Hucklebridge</t>
  </si>
  <si>
    <t>R Clapham</t>
  </si>
  <si>
    <t>G Dutton</t>
  </si>
  <si>
    <t>T Briggs</t>
  </si>
  <si>
    <t>R Harvey</t>
  </si>
  <si>
    <t>A Lucy</t>
  </si>
  <si>
    <t>G Kirtley</t>
  </si>
  <si>
    <t>A Michalski</t>
  </si>
  <si>
    <t>D Barnett</t>
  </si>
  <si>
    <t>C Romain</t>
  </si>
  <si>
    <t>C Biggs</t>
  </si>
  <si>
    <t>R Arthurs</t>
  </si>
  <si>
    <t>B Gooves</t>
  </si>
  <si>
    <t>G L Fox</t>
  </si>
  <si>
    <t>D Crayford</t>
  </si>
  <si>
    <t>J Hearne</t>
  </si>
  <si>
    <t>J Punter</t>
  </si>
  <si>
    <t>P Wise</t>
  </si>
  <si>
    <t>G Shipley</t>
  </si>
  <si>
    <t>S Knight</t>
  </si>
  <si>
    <t>P Ferguson</t>
  </si>
  <si>
    <t>C Godfrey</t>
  </si>
  <si>
    <t>S Cull</t>
  </si>
  <si>
    <t>T Hine</t>
  </si>
  <si>
    <t>I Clarke</t>
  </si>
  <si>
    <t>I O'Neil</t>
  </si>
  <si>
    <t>M Lawrence</t>
  </si>
  <si>
    <t>A Smith</t>
  </si>
  <si>
    <t>W Tully</t>
  </si>
  <si>
    <t>R Ervine</t>
  </si>
  <si>
    <t>J Thompson</t>
  </si>
  <si>
    <t>D Parr</t>
  </si>
  <si>
    <t>M Barnett</t>
  </si>
  <si>
    <t>Keighley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</si>
</sst>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3" fillId="0" borderId="13" xfId="0" applyFont="1" applyBorder="1"/>
    <xf numFmtId="0" fontId="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35"/>
  <sheetViews>
    <sheetView tabSelected="1" zoomScaleNormal="100" workbookViewId="0">
      <pane xSplit="1" topLeftCell="B1" activePane="topRight" state="frozen"/>
      <selection activeCell="A3" sqref="A3"/>
      <selection pane="topRight" activeCell="H71" sqref="H71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1" t="s">
        <v>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 t="s">
        <v>13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17</v>
      </c>
      <c r="C3" s="58"/>
      <c r="D3" s="60"/>
      <c r="E3" s="27" t="s">
        <v>19</v>
      </c>
      <c r="F3" s="58"/>
      <c r="G3" s="60"/>
      <c r="H3" s="27" t="s">
        <v>20</v>
      </c>
      <c r="I3" s="58"/>
      <c r="J3" s="60"/>
      <c r="K3" s="27" t="s">
        <v>21</v>
      </c>
      <c r="L3" s="58"/>
      <c r="M3" s="60"/>
      <c r="N3" s="27" t="s">
        <v>22</v>
      </c>
      <c r="O3" s="58"/>
      <c r="P3" s="60"/>
      <c r="Q3" s="27" t="s">
        <v>23</v>
      </c>
      <c r="R3" s="58"/>
      <c r="S3" s="59"/>
      <c r="T3" s="27" t="s">
        <v>24</v>
      </c>
      <c r="U3" s="58"/>
      <c r="V3" s="60"/>
      <c r="W3" s="27" t="s">
        <v>25</v>
      </c>
      <c r="X3" s="58"/>
      <c r="Y3" s="60"/>
      <c r="Z3" s="27" t="s">
        <v>26</v>
      </c>
      <c r="AA3" s="58"/>
      <c r="AB3" s="60"/>
      <c r="AC3" s="26" t="s">
        <v>27</v>
      </c>
      <c r="AD3" s="58"/>
      <c r="AE3" s="59"/>
      <c r="AF3" s="7"/>
      <c r="AG3" s="5" t="s">
        <v>2</v>
      </c>
      <c r="AH3" s="6" t="s">
        <v>6</v>
      </c>
      <c r="AI3" s="6" t="s">
        <v>7</v>
      </c>
      <c r="AJ3" s="6" t="s">
        <v>8</v>
      </c>
      <c r="AK3" s="6" t="s">
        <v>9</v>
      </c>
      <c r="AL3" s="6" t="s">
        <v>10</v>
      </c>
      <c r="AM3" s="6" t="s">
        <v>11</v>
      </c>
      <c r="AN3" s="6" t="s">
        <v>15</v>
      </c>
      <c r="AO3" s="8" t="s">
        <v>12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2" t="s">
        <v>43</v>
      </c>
      <c r="B5" s="16">
        <v>192</v>
      </c>
      <c r="C5" s="3">
        <f>B6</f>
        <v>186</v>
      </c>
      <c r="D5" s="3" t="str">
        <f>IF((COUNTBLANK(B5:B5)=1),"ncr",IF(B5&gt;B6,"W",IF(B5=B6,"D","L")))</f>
        <v>W</v>
      </c>
      <c r="E5" s="16">
        <v>193</v>
      </c>
      <c r="F5" s="3">
        <f>E7</f>
        <v>189</v>
      </c>
      <c r="G5" s="3" t="str">
        <f>IF((COUNTBLANK(E5:E5)=1),"ncr",IF(E5&gt;E7,"W",IF(E5=E7,"D","L")))</f>
        <v>W</v>
      </c>
      <c r="H5" s="16">
        <v>197</v>
      </c>
      <c r="I5" s="3">
        <f>H8</f>
        <v>186</v>
      </c>
      <c r="J5" s="3" t="str">
        <f>IF((COUNTBLANK(H5:H5)=1),"ncr",IF(H5&gt;H8,"W",IF(H5=H8,"D","L")))</f>
        <v>W</v>
      </c>
      <c r="L5" s="3">
        <f>K9</f>
        <v>0</v>
      </c>
      <c r="M5" s="3" t="str">
        <f>IF((COUNTBLANK(K5:K5)=1),"ncr",IF(K5&gt;K9,"W",IF(K5=K9,"D","L")))</f>
        <v>ncr</v>
      </c>
      <c r="O5" s="3">
        <f>N10</f>
        <v>0</v>
      </c>
      <c r="P5" s="3" t="str">
        <f>IF((COUNTBLANK(N5:N5)=1),"ncr",IF(N5&gt;N10,"W",IF(N5=N10,"D","L")))</f>
        <v>ncr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2" t="s">
        <v>43</v>
      </c>
      <c r="AH5" s="3">
        <f t="shared" ref="AH5:AH10" si="0">10-COUNTBLANK(B5:AE5)</f>
        <v>3</v>
      </c>
      <c r="AI5" s="3">
        <f t="shared" ref="AI5:AI10" si="1">COUNTIF(A5:AE5,"W")</f>
        <v>3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6</v>
      </c>
      <c r="AM5" s="3">
        <f t="shared" ref="AM5:AM10" si="5">SUM(B5,E5,H5,K5,N5,Q5,T5,W5,Z5,AC5)</f>
        <v>582</v>
      </c>
      <c r="AN5" s="32"/>
      <c r="AO5" s="29"/>
      <c r="AY5" s="19"/>
    </row>
    <row r="6" spans="1:51" x14ac:dyDescent="0.15">
      <c r="A6" s="52" t="s">
        <v>44</v>
      </c>
      <c r="B6" s="16">
        <v>186</v>
      </c>
      <c r="C6" s="3">
        <f>B5</f>
        <v>192</v>
      </c>
      <c r="D6" s="3" t="str">
        <f>IF((COUNTBLANK(B6:B6)=1),"ncr",IF(B6&gt;B5,"W",IF(B6=B5,"D","L")))</f>
        <v>L</v>
      </c>
      <c r="E6" s="16">
        <v>183</v>
      </c>
      <c r="F6" s="3">
        <f>E9</f>
        <v>185</v>
      </c>
      <c r="G6" s="3" t="str">
        <f>IF((COUNTBLANK(E6:E6)=1),"ncr",IF(E6&gt;E9,"W",IF(E6=E9,"D","L")))</f>
        <v>L</v>
      </c>
      <c r="H6" s="16">
        <v>190</v>
      </c>
      <c r="I6" s="3">
        <f>H7</f>
        <v>192</v>
      </c>
      <c r="J6" s="3" t="str">
        <f>IF((COUNTBLANK(H6:H6)=1),"ncr",IF(H6&gt;H7,"W",IF(H6=H7,"D","L")))</f>
        <v>L</v>
      </c>
      <c r="L6" s="3">
        <f>K10</f>
        <v>0</v>
      </c>
      <c r="M6" s="3" t="str">
        <f>IF((COUNTBLANK(K6:K6)=1),"ncr",IF(K6&gt;K10,"W",IF(K6=K10,"D","L")))</f>
        <v>ncr</v>
      </c>
      <c r="O6" s="3">
        <f>N8</f>
        <v>0</v>
      </c>
      <c r="P6" s="3" t="str">
        <f>IF((COUNTBLANK(N6:N6)=1),"ncr",IF(N6&gt;N8,"W",IF(N6=N8,"D","L")))</f>
        <v>ncr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2" t="s">
        <v>44</v>
      </c>
      <c r="AH6" s="3">
        <f t="shared" si="0"/>
        <v>3</v>
      </c>
      <c r="AI6" s="3">
        <f t="shared" si="1"/>
        <v>0</v>
      </c>
      <c r="AJ6" s="3">
        <f t="shared" si="2"/>
        <v>0</v>
      </c>
      <c r="AK6" s="3">
        <f t="shared" si="3"/>
        <v>3</v>
      </c>
      <c r="AL6" s="3">
        <f t="shared" si="4"/>
        <v>0</v>
      </c>
      <c r="AM6" s="3">
        <f t="shared" si="5"/>
        <v>559</v>
      </c>
      <c r="AO6" s="29"/>
      <c r="AY6" s="19"/>
    </row>
    <row r="7" spans="1:51" x14ac:dyDescent="0.15">
      <c r="A7" s="52" t="s">
        <v>45</v>
      </c>
      <c r="B7" s="16">
        <v>190</v>
      </c>
      <c r="C7" s="3">
        <f>B10</f>
        <v>174</v>
      </c>
      <c r="D7" s="3" t="str">
        <f>IF((COUNTBLANK(B7:B7)=1),"ncr",IF(B7&gt;B10,"W",IF(B7=B10,"D","L")))</f>
        <v>W</v>
      </c>
      <c r="E7" s="16">
        <v>189</v>
      </c>
      <c r="F7" s="3">
        <f>E5</f>
        <v>193</v>
      </c>
      <c r="G7" s="3" t="str">
        <f>IF((COUNTBLANK(E7:E7)=1),"ncr",IF(E7&gt;E5,"W",IF(E7=E5,"D","L")))</f>
        <v>L</v>
      </c>
      <c r="H7" s="16">
        <v>192</v>
      </c>
      <c r="I7" s="3">
        <f>H6</f>
        <v>190</v>
      </c>
      <c r="J7" s="3" t="str">
        <f>IF((COUNTBLANK(H7:H7)=1),"ncr",IF(H7&gt;H6,"W",IF(H7=H6,"D","L")))</f>
        <v>W</v>
      </c>
      <c r="L7" s="3">
        <f>K8</f>
        <v>0</v>
      </c>
      <c r="M7" s="3" t="str">
        <f>IF((COUNTBLANK(K7:K7)=1),"ncr",IF(K7&gt;K8,"W",IF(K7=K8,"D","L")))</f>
        <v>ncr</v>
      </c>
      <c r="O7" s="3">
        <f>N9</f>
        <v>0</v>
      </c>
      <c r="P7" s="3" t="str">
        <f>IF((COUNTBLANK(N7:N7)=1),"ncr",IF(N7&gt;N9,"W",IF(N7=N9,"D","L")))</f>
        <v>ncr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2" t="s">
        <v>45</v>
      </c>
      <c r="AH7" s="3">
        <f t="shared" si="0"/>
        <v>3</v>
      </c>
      <c r="AI7" s="3">
        <f t="shared" si="1"/>
        <v>2</v>
      </c>
      <c r="AJ7" s="3">
        <f t="shared" si="2"/>
        <v>0</v>
      </c>
      <c r="AK7" s="3">
        <f t="shared" si="3"/>
        <v>1</v>
      </c>
      <c r="AL7" s="3">
        <f t="shared" si="4"/>
        <v>4</v>
      </c>
      <c r="AM7" s="3">
        <f t="shared" si="5"/>
        <v>571</v>
      </c>
      <c r="AO7" s="29"/>
      <c r="AY7" s="19"/>
    </row>
    <row r="8" spans="1:51" x14ac:dyDescent="0.15">
      <c r="A8" s="52" t="s">
        <v>46</v>
      </c>
      <c r="B8" s="16">
        <v>183</v>
      </c>
      <c r="C8" s="3">
        <f>B9</f>
        <v>182</v>
      </c>
      <c r="D8" s="3" t="str">
        <f>IF((COUNTBLANK(B8:B8)=1),"ncr",IF(B8&gt;B9,"W",IF(B8=B9,"D","L")))</f>
        <v>W</v>
      </c>
      <c r="E8" s="16">
        <v>184</v>
      </c>
      <c r="F8" s="3">
        <f>E10</f>
        <v>181</v>
      </c>
      <c r="G8" s="3" t="str">
        <f>IF((COUNTBLANK(E8:E8)=1),"ncr",IF(E8&gt;E10,"W",IF(E8=E10,"D","L")))</f>
        <v>W</v>
      </c>
      <c r="H8" s="16">
        <v>186</v>
      </c>
      <c r="I8" s="3">
        <f>H5</f>
        <v>197</v>
      </c>
      <c r="J8" s="3" t="str">
        <f>IF((COUNTBLANK(H8:H8)=1),"ncr",IF(H8&gt;H5,"W",IF(H8=H5,"D","L")))</f>
        <v>L</v>
      </c>
      <c r="L8" s="3">
        <f>K7</f>
        <v>0</v>
      </c>
      <c r="M8" s="3" t="str">
        <f>IF((COUNTBLANK(K8:K8)=1),"ncr",IF(K8&gt;K7,"W",IF(K8=K7,"D","L")))</f>
        <v>ncr</v>
      </c>
      <c r="O8" s="3">
        <f>N6</f>
        <v>0</v>
      </c>
      <c r="P8" s="3" t="str">
        <f>IF((COUNTBLANK(N8:N8)=1),"ncr",IF(N8&gt;N6,"W",IF(N8=N6,"D","L")))</f>
        <v>ncr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2" t="s">
        <v>46</v>
      </c>
      <c r="AH8" s="3">
        <f t="shared" si="0"/>
        <v>3</v>
      </c>
      <c r="AI8" s="3">
        <f t="shared" si="1"/>
        <v>2</v>
      </c>
      <c r="AJ8" s="3">
        <f t="shared" si="2"/>
        <v>0</v>
      </c>
      <c r="AK8" s="3">
        <f t="shared" si="3"/>
        <v>1</v>
      </c>
      <c r="AL8" s="3">
        <f t="shared" si="4"/>
        <v>4</v>
      </c>
      <c r="AM8" s="3">
        <f t="shared" si="5"/>
        <v>553</v>
      </c>
      <c r="AN8" s="1"/>
      <c r="AO8" s="29"/>
      <c r="AY8" s="19"/>
    </row>
    <row r="9" spans="1:51" x14ac:dyDescent="0.15">
      <c r="A9" s="52" t="s">
        <v>47</v>
      </c>
      <c r="B9" s="16">
        <v>182</v>
      </c>
      <c r="C9" s="3">
        <f>B8</f>
        <v>183</v>
      </c>
      <c r="D9" s="3" t="str">
        <f>IF((COUNTBLANK(B9:B9)=1),"ncr",IF(B9&gt;B8,"W",IF(B9=B8,"D","L")))</f>
        <v>L</v>
      </c>
      <c r="E9" s="16">
        <v>185</v>
      </c>
      <c r="F9" s="3">
        <f>E6</f>
        <v>183</v>
      </c>
      <c r="G9" s="3" t="str">
        <f>IF((COUNTBLANK(E9:E9)=1),"ncr",IF(E9&gt;E6,"W",IF(E9=E6,"D","L")))</f>
        <v>W</v>
      </c>
      <c r="H9" s="16">
        <v>186</v>
      </c>
      <c r="I9" s="3">
        <f>H10</f>
        <v>182</v>
      </c>
      <c r="J9" s="3" t="str">
        <f>IF((COUNTBLANK(H9:H9)=1),"ncr",IF(H9&gt;H10,"W",IF(H9=H10,"D","L")))</f>
        <v>W</v>
      </c>
      <c r="L9" s="3">
        <f>K5</f>
        <v>0</v>
      </c>
      <c r="M9" s="3" t="str">
        <f>IF((COUNTBLANK(K9:K9)=1),"ncr",IF(K9&gt;K5,"W",IF(K9=K5,"D","L")))</f>
        <v>ncr</v>
      </c>
      <c r="O9" s="3">
        <f>N7</f>
        <v>0</v>
      </c>
      <c r="P9" s="3" t="str">
        <f>IF((COUNTBLANK(N9:N9)=1),"ncr",IF(N9&gt;N7,"W",IF(N9=N7,"D","L")))</f>
        <v>ncr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2" t="s">
        <v>47</v>
      </c>
      <c r="AH9" s="3">
        <f t="shared" si="0"/>
        <v>3</v>
      </c>
      <c r="AI9" s="3">
        <f t="shared" si="1"/>
        <v>2</v>
      </c>
      <c r="AJ9" s="3">
        <f t="shared" si="2"/>
        <v>0</v>
      </c>
      <c r="AK9" s="3">
        <f t="shared" si="3"/>
        <v>1</v>
      </c>
      <c r="AL9" s="3">
        <f t="shared" si="4"/>
        <v>4</v>
      </c>
      <c r="AM9" s="3">
        <f t="shared" si="5"/>
        <v>553</v>
      </c>
      <c r="AO9" s="29"/>
      <c r="AY9" s="19"/>
    </row>
    <row r="10" spans="1:51" x14ac:dyDescent="0.15">
      <c r="A10" s="52" t="s">
        <v>48</v>
      </c>
      <c r="B10" s="16">
        <v>174</v>
      </c>
      <c r="C10" s="3">
        <f>B7</f>
        <v>190</v>
      </c>
      <c r="D10" s="3" t="str">
        <f>IF((COUNTBLANK(B10:B10)=1),"ncr",IF(B10&gt;B7,"W",IF(B10=B7,"D","L")))</f>
        <v>L</v>
      </c>
      <c r="E10" s="16">
        <v>181</v>
      </c>
      <c r="F10" s="3">
        <f>E8</f>
        <v>184</v>
      </c>
      <c r="G10" s="3" t="str">
        <f>IF((COUNTBLANK(E10:E10)=1),"ncr",IF(E10&gt;E8,"W",IF(E10=E8,"D","L")))</f>
        <v>L</v>
      </c>
      <c r="H10" s="16">
        <v>182</v>
      </c>
      <c r="I10" s="3">
        <f>H9</f>
        <v>186</v>
      </c>
      <c r="J10" s="3" t="str">
        <f>IF((COUNTBLANK(H10:H10)=1),"ncr",IF(H10&gt;H9,"W",IF(H10=H9,"D","L")))</f>
        <v>L</v>
      </c>
      <c r="L10" s="3">
        <f>K6</f>
        <v>0</v>
      </c>
      <c r="M10" s="3" t="str">
        <f>IF((COUNTBLANK(K10:K10)=1),"ncr",IF(K10&gt;K6,"W",IF(K10=K6,"D","L")))</f>
        <v>ncr</v>
      </c>
      <c r="O10" s="3">
        <f>N5</f>
        <v>0</v>
      </c>
      <c r="P10" s="3" t="str">
        <f>IF((COUNTBLANK(N10:N10)=1),"ncr",IF(N10&gt;N5,"W",IF(N10=N5,"D","L")))</f>
        <v>ncr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2" t="s">
        <v>48</v>
      </c>
      <c r="AH10" s="3">
        <f t="shared" si="0"/>
        <v>3</v>
      </c>
      <c r="AI10" s="3">
        <f t="shared" si="1"/>
        <v>0</v>
      </c>
      <c r="AJ10" s="3">
        <f t="shared" si="2"/>
        <v>0</v>
      </c>
      <c r="AK10" s="3">
        <f t="shared" si="3"/>
        <v>3</v>
      </c>
      <c r="AL10" s="3">
        <f t="shared" si="4"/>
        <v>0</v>
      </c>
      <c r="AM10" s="3">
        <f t="shared" si="5"/>
        <v>537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17</v>
      </c>
      <c r="C13" s="58"/>
      <c r="D13" s="60"/>
      <c r="E13" s="27" t="s">
        <v>19</v>
      </c>
      <c r="F13" s="58"/>
      <c r="G13" s="60"/>
      <c r="H13" s="27" t="s">
        <v>20</v>
      </c>
      <c r="I13" s="58"/>
      <c r="J13" s="60"/>
      <c r="K13" s="27" t="s">
        <v>21</v>
      </c>
      <c r="L13" s="58"/>
      <c r="M13" s="60"/>
      <c r="N13" s="27" t="s">
        <v>22</v>
      </c>
      <c r="O13" s="58"/>
      <c r="P13" s="60"/>
      <c r="Q13" s="27" t="s">
        <v>23</v>
      </c>
      <c r="R13" s="58"/>
      <c r="S13" s="59"/>
      <c r="T13" s="27" t="s">
        <v>24</v>
      </c>
      <c r="U13" s="58"/>
      <c r="V13" s="60"/>
      <c r="W13" s="27" t="s">
        <v>25</v>
      </c>
      <c r="X13" s="58"/>
      <c r="Y13" s="60"/>
      <c r="Z13" s="27" t="s">
        <v>26</v>
      </c>
      <c r="AA13" s="58"/>
      <c r="AB13" s="60"/>
      <c r="AC13" s="26" t="s">
        <v>27</v>
      </c>
      <c r="AD13" s="58"/>
      <c r="AE13" s="59"/>
      <c r="AF13" s="7"/>
      <c r="AG13" s="5" t="s">
        <v>3</v>
      </c>
      <c r="AH13" s="6" t="s">
        <v>6</v>
      </c>
      <c r="AI13" s="6" t="s">
        <v>7</v>
      </c>
      <c r="AJ13" s="6" t="s">
        <v>8</v>
      </c>
      <c r="AK13" s="6" t="s">
        <v>9</v>
      </c>
      <c r="AL13" s="6" t="s">
        <v>10</v>
      </c>
      <c r="AM13" s="6" t="s">
        <v>11</v>
      </c>
      <c r="AN13" s="6" t="s">
        <v>15</v>
      </c>
      <c r="AO13" s="8" t="s">
        <v>12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G14" s="51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2" t="s">
        <v>49</v>
      </c>
      <c r="B15" s="16">
        <v>184</v>
      </c>
      <c r="C15" s="3">
        <f>B16</f>
        <v>174</v>
      </c>
      <c r="D15" s="3" t="str">
        <f>IF((COUNTBLANK(B15:B15)=1),"ncr",IF(B15&gt;B16,"W",IF(B15=B16,"D","L")))</f>
        <v>W</v>
      </c>
      <c r="E15" s="16">
        <v>181</v>
      </c>
      <c r="F15" s="3">
        <f>E17</f>
        <v>170</v>
      </c>
      <c r="G15" s="3" t="str">
        <f>IF((COUNTBLANK(E15:E15)=1),"ncr",IF(E15&gt;E17,"W",IF(E15=E17,"D","L")))</f>
        <v>W</v>
      </c>
      <c r="H15" s="16">
        <v>187</v>
      </c>
      <c r="I15" s="3">
        <f>H18</f>
        <v>178</v>
      </c>
      <c r="J15" s="3" t="str">
        <f>IF((COUNTBLANK(H15:H15)=1),"ncr",IF(H15&gt;H18,"W",IF(H15=H18,"D","L")))</f>
        <v>W</v>
      </c>
      <c r="L15" s="3">
        <f>K19</f>
        <v>0</v>
      </c>
      <c r="M15" s="3" t="str">
        <f>IF((COUNTBLANK(K15:K15)=1),"ncr",IF(K15&gt;K19,"W",IF(K15=K19,"D","L")))</f>
        <v>ncr</v>
      </c>
      <c r="O15" s="3">
        <f>N20</f>
        <v>0</v>
      </c>
      <c r="P15" s="3" t="str">
        <f>IF((COUNTBLANK(N15:N15)=1),"ncr",IF(N15&gt;N20,"W",IF(N15=N20,"D","L")))</f>
        <v>ncr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2" t="s">
        <v>49</v>
      </c>
      <c r="AH15" s="3">
        <f t="shared" ref="AH15:AH20" si="6">10-COUNTBLANK(B15:AE15)</f>
        <v>3</v>
      </c>
      <c r="AI15" s="3">
        <f t="shared" ref="AI15:AI20" si="7">COUNTIF(A15:AE15,"W")</f>
        <v>3</v>
      </c>
      <c r="AJ15" s="3">
        <f t="shared" ref="AJ15:AJ20" si="8">COUNTIF(B15:AE15,"D")</f>
        <v>0</v>
      </c>
      <c r="AK15" s="3">
        <f t="shared" ref="AK15:AK20" si="9">COUNTIF(A15:AE15,"L")</f>
        <v>0</v>
      </c>
      <c r="AL15" s="3">
        <f t="shared" ref="AL15:AL20" si="10">AI15*2 + AJ15</f>
        <v>6</v>
      </c>
      <c r="AM15" s="3">
        <f t="shared" ref="AM15:AM20" si="11">SUM(B15,E15,H15,K15,N15,Q15,T15,W15,Z15,AC15)</f>
        <v>552</v>
      </c>
      <c r="AN15" s="37"/>
      <c r="AO15" s="29"/>
      <c r="AY15" s="19"/>
    </row>
    <row r="16" spans="1:51" x14ac:dyDescent="0.15">
      <c r="A16" s="52" t="s">
        <v>50</v>
      </c>
      <c r="B16" s="16">
        <v>174</v>
      </c>
      <c r="C16" s="3">
        <f>B15</f>
        <v>184</v>
      </c>
      <c r="D16" s="3" t="str">
        <f>IF((COUNTBLANK(B16:B16)=1),"ncr",IF(B16&gt;B15,"W",IF(B16=B15,"D","L")))</f>
        <v>L</v>
      </c>
      <c r="E16" s="16">
        <v>167</v>
      </c>
      <c r="F16" s="3">
        <f>E19</f>
        <v>189</v>
      </c>
      <c r="G16" s="3" t="str">
        <f>IF((COUNTBLANK(E16:E16)=1),"ncr",IF(E16&gt;E19,"W",IF(E16=E19,"D","L")))</f>
        <v>L</v>
      </c>
      <c r="H16" s="16">
        <v>171</v>
      </c>
      <c r="I16" s="3">
        <f>H17</f>
        <v>173</v>
      </c>
      <c r="J16" s="3" t="str">
        <f>IF((COUNTBLANK(H16:H16)=1),"ncr",IF(H16&gt;H17,"W",IF(H16=H17,"D","L")))</f>
        <v>L</v>
      </c>
      <c r="L16" s="3">
        <f>K20</f>
        <v>0</v>
      </c>
      <c r="M16" s="3" t="str">
        <f>IF((COUNTBLANK(K16:K16)=1),"ncr",IF(K16&gt;K20,"W",IF(K16=K20,"D","L")))</f>
        <v>ncr</v>
      </c>
      <c r="O16" s="3">
        <f>N18</f>
        <v>0</v>
      </c>
      <c r="P16" s="3" t="str">
        <f>IF((COUNTBLANK(N16:N16)=1),"ncr",IF(N16&gt;N18,"W",IF(N16=N18,"D","L")))</f>
        <v>ncr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2" t="s">
        <v>50</v>
      </c>
      <c r="AH16" s="3">
        <f t="shared" si="6"/>
        <v>3</v>
      </c>
      <c r="AI16" s="3">
        <f t="shared" si="7"/>
        <v>0</v>
      </c>
      <c r="AJ16" s="3">
        <f t="shared" si="8"/>
        <v>0</v>
      </c>
      <c r="AK16" s="3">
        <f t="shared" si="9"/>
        <v>3</v>
      </c>
      <c r="AL16" s="3">
        <f t="shared" si="10"/>
        <v>0</v>
      </c>
      <c r="AM16" s="3">
        <f t="shared" si="11"/>
        <v>512</v>
      </c>
      <c r="AN16" s="38"/>
      <c r="AO16" s="29"/>
      <c r="AY16" s="19"/>
    </row>
    <row r="17" spans="1:51" x14ac:dyDescent="0.15">
      <c r="A17" s="52" t="s">
        <v>51</v>
      </c>
      <c r="B17" s="16">
        <v>168</v>
      </c>
      <c r="C17" s="3">
        <f>B20</f>
        <v>177</v>
      </c>
      <c r="D17" s="3" t="str">
        <f>IF((COUNTBLANK(B17:B17)=1),"ncr",IF(B17&gt;B20,"W",IF(B17=B20,"D","L")))</f>
        <v>L</v>
      </c>
      <c r="E17" s="16">
        <v>170</v>
      </c>
      <c r="F17" s="3">
        <f>E15</f>
        <v>181</v>
      </c>
      <c r="G17" s="3" t="str">
        <f>IF((COUNTBLANK(E17:E17)=1),"ncr",IF(E17&gt;E15,"W",IF(E17=E15,"D","L")))</f>
        <v>L</v>
      </c>
      <c r="H17" s="16">
        <v>173</v>
      </c>
      <c r="I17" s="3">
        <f>H16</f>
        <v>171</v>
      </c>
      <c r="J17" s="3" t="str">
        <f>IF((COUNTBLANK(H17:H17)=1),"ncr",IF(H17&gt;H16,"W",IF(H17=H16,"D","L")))</f>
        <v>W</v>
      </c>
      <c r="L17" s="3">
        <f>K18</f>
        <v>0</v>
      </c>
      <c r="M17" s="3" t="str">
        <f>IF((COUNTBLANK(K17:K17)=1),"ncr",IF(K17&gt;K18,"W",IF(K17=K18,"D","L")))</f>
        <v>ncr</v>
      </c>
      <c r="O17" s="3">
        <f>N19</f>
        <v>0</v>
      </c>
      <c r="P17" s="3" t="str">
        <f>IF((COUNTBLANK(N17:N17)=1),"ncr",IF(N17&gt;N19,"W",IF(N17=N19,"D","L")))</f>
        <v>ncr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2" t="s">
        <v>51</v>
      </c>
      <c r="AH17" s="3">
        <f t="shared" si="6"/>
        <v>3</v>
      </c>
      <c r="AI17" s="3">
        <f t="shared" si="7"/>
        <v>1</v>
      </c>
      <c r="AJ17" s="3">
        <f t="shared" si="8"/>
        <v>0</v>
      </c>
      <c r="AK17" s="3">
        <f t="shared" si="9"/>
        <v>2</v>
      </c>
      <c r="AL17" s="3">
        <f t="shared" si="10"/>
        <v>2</v>
      </c>
      <c r="AM17" s="3">
        <f t="shared" si="11"/>
        <v>511</v>
      </c>
      <c r="AN17" s="39"/>
      <c r="AO17" s="29"/>
      <c r="AY17" s="19"/>
    </row>
    <row r="18" spans="1:51" x14ac:dyDescent="0.15">
      <c r="A18" s="52" t="s">
        <v>52</v>
      </c>
      <c r="B18" s="16">
        <v>187</v>
      </c>
      <c r="C18" s="3">
        <f>B19</f>
        <v>184</v>
      </c>
      <c r="D18" s="3" t="str">
        <f>IF((COUNTBLANK(B18:B18)=1),"ncr",IF(B18&gt;B19,"W",IF(B18=B19,"D","L")))</f>
        <v>W</v>
      </c>
      <c r="E18" s="16">
        <v>182</v>
      </c>
      <c r="F18" s="3">
        <f>E20</f>
        <v>183</v>
      </c>
      <c r="G18" s="3" t="str">
        <f>IF((COUNTBLANK(E18:E18)=1),"ncr",IF(E18&gt;E20,"W",IF(E18=E20,"D","L")))</f>
        <v>L</v>
      </c>
      <c r="H18" s="16">
        <v>178</v>
      </c>
      <c r="I18" s="3">
        <f>H15</f>
        <v>187</v>
      </c>
      <c r="J18" s="3" t="str">
        <f>IF((COUNTBLANK(H18:H18)=1),"ncr",IF(H18&gt;H15,"W",IF(H18=H15,"D","L")))</f>
        <v>L</v>
      </c>
      <c r="L18" s="3">
        <f>K17</f>
        <v>0</v>
      </c>
      <c r="M18" s="3" t="str">
        <f>IF((COUNTBLANK(K18:K18)=1),"ncr",IF(K18&gt;K17,"W",IF(K18=K17,"D","L")))</f>
        <v>ncr</v>
      </c>
      <c r="O18" s="3">
        <f>N16</f>
        <v>0</v>
      </c>
      <c r="P18" s="3" t="str">
        <f>IF((COUNTBLANK(N18:N18)=1),"ncr",IF(N18&gt;N16,"W",IF(N18=N16,"D","L")))</f>
        <v>ncr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2" t="s">
        <v>52</v>
      </c>
      <c r="AH18" s="3">
        <f t="shared" si="6"/>
        <v>3</v>
      </c>
      <c r="AI18" s="3">
        <f t="shared" si="7"/>
        <v>1</v>
      </c>
      <c r="AJ18" s="3">
        <f t="shared" si="8"/>
        <v>0</v>
      </c>
      <c r="AK18" s="3">
        <f t="shared" si="9"/>
        <v>2</v>
      </c>
      <c r="AL18" s="3">
        <f t="shared" si="10"/>
        <v>2</v>
      </c>
      <c r="AM18" s="3">
        <f t="shared" si="11"/>
        <v>547</v>
      </c>
      <c r="AN18" s="39"/>
      <c r="AO18" s="29"/>
      <c r="AY18" s="19"/>
    </row>
    <row r="19" spans="1:51" x14ac:dyDescent="0.15">
      <c r="A19" s="52" t="s">
        <v>53</v>
      </c>
      <c r="B19" s="16">
        <v>184</v>
      </c>
      <c r="C19" s="3">
        <f>B18</f>
        <v>187</v>
      </c>
      <c r="D19" s="3" t="str">
        <f>IF((COUNTBLANK(B19:B19)=1),"ncr",IF(B19&gt;B18,"W",IF(B19=B18,"D","L")))</f>
        <v>L</v>
      </c>
      <c r="E19" s="16">
        <v>189</v>
      </c>
      <c r="F19" s="3">
        <f>E16</f>
        <v>167</v>
      </c>
      <c r="G19" s="3" t="str">
        <f>IF((COUNTBLANK(E19:E19)=1),"ncr",IF(E19&gt;E16,"W",IF(E19=E16,"D","L")))</f>
        <v>W</v>
      </c>
      <c r="H19" s="16">
        <v>176</v>
      </c>
      <c r="I19" s="3">
        <f>H20</f>
        <v>142</v>
      </c>
      <c r="J19" s="3" t="str">
        <f>IF((COUNTBLANK(H19:H19)=1),"ncr",IF(H19&gt;H20,"W",IF(H19=H20,"D","L")))</f>
        <v>W</v>
      </c>
      <c r="L19" s="3">
        <f>K15</f>
        <v>0</v>
      </c>
      <c r="M19" s="3" t="str">
        <f>IF((COUNTBLANK(K19:K19)=1),"ncr",IF(K19&gt;K15,"W",IF(K19=K15,"D","L")))</f>
        <v>ncr</v>
      </c>
      <c r="O19" s="3">
        <f>N17</f>
        <v>0</v>
      </c>
      <c r="P19" s="3" t="str">
        <f>IF((COUNTBLANK(N19:N19)=1),"ncr",IF(N19&gt;N17,"W",IF(N19=N17,"D","L")))</f>
        <v>ncr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2" t="s">
        <v>53</v>
      </c>
      <c r="AH19" s="3">
        <f t="shared" si="6"/>
        <v>3</v>
      </c>
      <c r="AI19" s="3">
        <f t="shared" si="7"/>
        <v>2</v>
      </c>
      <c r="AJ19" s="3">
        <f t="shared" si="8"/>
        <v>0</v>
      </c>
      <c r="AK19" s="3">
        <f t="shared" si="9"/>
        <v>1</v>
      </c>
      <c r="AL19" s="3">
        <f t="shared" si="10"/>
        <v>4</v>
      </c>
      <c r="AM19" s="3">
        <f t="shared" si="11"/>
        <v>549</v>
      </c>
      <c r="AN19" s="1"/>
      <c r="AO19" s="29"/>
      <c r="AY19" s="19"/>
    </row>
    <row r="20" spans="1:51" x14ac:dyDescent="0.15">
      <c r="A20" s="52" t="s">
        <v>54</v>
      </c>
      <c r="B20" s="16">
        <v>177</v>
      </c>
      <c r="C20" s="3">
        <f>B17</f>
        <v>168</v>
      </c>
      <c r="D20" s="3" t="str">
        <f>IF((COUNTBLANK(B20:B20)=1),"ncr",IF(B20&gt;B17,"W",IF(B20=B17,"D","L")))</f>
        <v>W</v>
      </c>
      <c r="E20" s="16">
        <v>183</v>
      </c>
      <c r="F20" s="3">
        <f>E18</f>
        <v>182</v>
      </c>
      <c r="G20" s="3" t="str">
        <f>IF((COUNTBLANK(E20:E20)=1),"ncr",IF(E20&gt;E18,"W",IF(E20=E18,"D","L")))</f>
        <v>W</v>
      </c>
      <c r="H20" s="16">
        <v>142</v>
      </c>
      <c r="I20" s="3">
        <f>H19</f>
        <v>176</v>
      </c>
      <c r="J20" s="3" t="str">
        <f>IF((COUNTBLANK(H20:H20)=1),"ncr",IF(H20&gt;H19,"W",IF(H20=H29,"D","L")))</f>
        <v>L</v>
      </c>
      <c r="L20" s="3">
        <f>K16</f>
        <v>0</v>
      </c>
      <c r="M20" s="3" t="str">
        <f>IF((COUNTBLANK(K20:K20)=1),"ncr",IF(K20&gt;K16,"W",IF(K20=K16,"D","L")))</f>
        <v>ncr</v>
      </c>
      <c r="O20" s="3">
        <f>N15</f>
        <v>0</v>
      </c>
      <c r="P20" s="3" t="str">
        <f>IF((COUNTBLANK(N20:N20)=1),"ncr",IF(N20&gt;N15,"W",IF(N20=N15,"D","L")))</f>
        <v>ncr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2" t="s">
        <v>54</v>
      </c>
      <c r="AH20" s="3">
        <f t="shared" si="6"/>
        <v>3</v>
      </c>
      <c r="AI20" s="3">
        <f t="shared" si="7"/>
        <v>2</v>
      </c>
      <c r="AJ20" s="3">
        <f t="shared" si="8"/>
        <v>0</v>
      </c>
      <c r="AK20" s="3">
        <f t="shared" si="9"/>
        <v>1</v>
      </c>
      <c r="AL20" s="3">
        <f t="shared" si="10"/>
        <v>4</v>
      </c>
      <c r="AM20" s="3">
        <f t="shared" si="11"/>
        <v>502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17</v>
      </c>
      <c r="C23" s="58"/>
      <c r="D23" s="60"/>
      <c r="E23" s="27" t="s">
        <v>19</v>
      </c>
      <c r="F23" s="58"/>
      <c r="G23" s="60"/>
      <c r="H23" s="27" t="s">
        <v>20</v>
      </c>
      <c r="I23" s="58"/>
      <c r="J23" s="60"/>
      <c r="K23" s="27" t="s">
        <v>21</v>
      </c>
      <c r="L23" s="58"/>
      <c r="M23" s="60"/>
      <c r="N23" s="27" t="s">
        <v>22</v>
      </c>
      <c r="O23" s="58"/>
      <c r="P23" s="60"/>
      <c r="Q23" s="27" t="s">
        <v>23</v>
      </c>
      <c r="R23" s="58"/>
      <c r="S23" s="59"/>
      <c r="T23" s="27" t="s">
        <v>24</v>
      </c>
      <c r="U23" s="58"/>
      <c r="V23" s="60"/>
      <c r="W23" s="27" t="s">
        <v>25</v>
      </c>
      <c r="X23" s="58"/>
      <c r="Y23" s="60"/>
      <c r="Z23" s="27" t="s">
        <v>26</v>
      </c>
      <c r="AA23" s="58"/>
      <c r="AB23" s="60"/>
      <c r="AC23" s="26" t="s">
        <v>27</v>
      </c>
      <c r="AD23" s="58"/>
      <c r="AE23" s="59"/>
      <c r="AF23" s="7"/>
      <c r="AG23" s="25" t="s">
        <v>4</v>
      </c>
      <c r="AH23" s="6" t="s">
        <v>6</v>
      </c>
      <c r="AI23" s="6" t="s">
        <v>7</v>
      </c>
      <c r="AJ23" s="6" t="s">
        <v>8</v>
      </c>
      <c r="AK23" s="6" t="s">
        <v>9</v>
      </c>
      <c r="AL23" s="6" t="s">
        <v>10</v>
      </c>
      <c r="AM23" s="6" t="s">
        <v>11</v>
      </c>
      <c r="AN23" s="6" t="s">
        <v>15</v>
      </c>
      <c r="AO23" s="8" t="s">
        <v>12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3" t="s">
        <v>55</v>
      </c>
      <c r="B25" s="16">
        <v>171</v>
      </c>
      <c r="C25" s="3">
        <f>B26</f>
        <v>182</v>
      </c>
      <c r="D25" s="3" t="str">
        <f>IF((COUNTBLANK(B25:B25)=1),"ncr",IF(B25&gt;B26,"W",IF(B25=B26,"D","L")))</f>
        <v>L</v>
      </c>
      <c r="E25" s="16">
        <v>174</v>
      </c>
      <c r="F25" s="3">
        <f>E27</f>
        <v>168</v>
      </c>
      <c r="G25" s="3" t="str">
        <f>IF((COUNTBLANK(E25:E25)=1),"ncr",IF(E25&gt;E27,"W",IF(E25=E27,"D","L")))</f>
        <v>W</v>
      </c>
      <c r="H25" s="16">
        <v>173</v>
      </c>
      <c r="I25" s="3">
        <f>H28</f>
        <v>170</v>
      </c>
      <c r="J25" s="3" t="str">
        <f>IF((COUNTBLANK(H25:H25)=1),"ncr",IF(H25&gt;H28,"W",IF(H25=H28,"D","L")))</f>
        <v>W</v>
      </c>
      <c r="L25" s="3">
        <f>K29</f>
        <v>0</v>
      </c>
      <c r="M25" s="3" t="str">
        <f>IF((COUNTBLANK(K25:K25)=1),"ncr",IF(K25&gt;K29,"W",IF(K25=K29,"D","L")))</f>
        <v>ncr</v>
      </c>
      <c r="O25" s="3">
        <f>N30</f>
        <v>0</v>
      </c>
      <c r="P25" s="3" t="str">
        <f>IF((COUNTBLANK(N25:N25)=1),"ncr",IF(N25&gt;N30,"W",IF(N25=N30,"D","L")))</f>
        <v>ncr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3" t="s">
        <v>55</v>
      </c>
      <c r="AH25" s="3">
        <f t="shared" ref="AH25:AH30" si="12">10-COUNTBLANK(B25:AE25)</f>
        <v>3</v>
      </c>
      <c r="AI25" s="3">
        <f t="shared" ref="AI25:AI30" si="13">COUNTIF(A25:AE25,"W")</f>
        <v>2</v>
      </c>
      <c r="AJ25" s="3">
        <f t="shared" ref="AJ25:AJ30" si="14">COUNTIF(B25:AE25,"D")</f>
        <v>0</v>
      </c>
      <c r="AK25" s="3">
        <f t="shared" ref="AK25:AK30" si="15">COUNTIF(A25:AE25,"L")</f>
        <v>1</v>
      </c>
      <c r="AL25" s="3">
        <f t="shared" ref="AL25:AL30" si="16">AI25*2 + AJ25</f>
        <v>4</v>
      </c>
      <c r="AM25" s="3">
        <f t="shared" ref="AM25:AM30" si="17">SUM(B25,E25,H25,K25,N25,Q25,T25,W25,Z25,AC25)</f>
        <v>518</v>
      </c>
      <c r="AN25" s="38"/>
      <c r="AO25" s="29"/>
      <c r="AY25" s="19"/>
    </row>
    <row r="26" spans="1:51" x14ac:dyDescent="0.15">
      <c r="A26" s="52" t="s">
        <v>56</v>
      </c>
      <c r="B26" s="16">
        <v>182</v>
      </c>
      <c r="C26" s="3">
        <f>B25</f>
        <v>171</v>
      </c>
      <c r="D26" s="3" t="str">
        <f>IF((COUNTBLANK(B26:B26)=1),"ncr",IF(B26&gt;B25,"W",IF(B26=B25,"D","L")))</f>
        <v>W</v>
      </c>
      <c r="E26" s="16">
        <v>181</v>
      </c>
      <c r="F26" s="3">
        <f>E29</f>
        <v>167</v>
      </c>
      <c r="G26" s="3" t="str">
        <f>IF((COUNTBLANK(E26:E26)=1),"ncr",IF(E26&gt;E29,"W",IF(E26=E29,"D","L")))</f>
        <v>W</v>
      </c>
      <c r="H26" s="16">
        <v>182</v>
      </c>
      <c r="I26" s="3">
        <f>H27</f>
        <v>166</v>
      </c>
      <c r="J26" s="3" t="str">
        <f>IF((COUNTBLANK(H26:H26)=1),"ncr",IF(H26&gt;H27,"W",IF(H26=H27,"D","L")))</f>
        <v>W</v>
      </c>
      <c r="L26" s="3">
        <f>K30</f>
        <v>0</v>
      </c>
      <c r="M26" s="3" t="str">
        <f>IF((COUNTBLANK(K26:K26)=1),"ncr",IF(K26&gt;K30,"W",IF(K26=K30,"D","L")))</f>
        <v>ncr</v>
      </c>
      <c r="O26" s="3">
        <f>N28</f>
        <v>0</v>
      </c>
      <c r="P26" s="3" t="str">
        <f>IF((COUNTBLANK(N26:N26)=1),"ncr",IF(N26&gt;N28,"W",IF(N26=N28,"D","L")))</f>
        <v>ncr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2" t="s">
        <v>56</v>
      </c>
      <c r="AH26" s="3">
        <f t="shared" si="12"/>
        <v>3</v>
      </c>
      <c r="AI26" s="3">
        <f t="shared" si="13"/>
        <v>3</v>
      </c>
      <c r="AJ26" s="3">
        <f t="shared" si="14"/>
        <v>0</v>
      </c>
      <c r="AK26" s="3">
        <f t="shared" si="15"/>
        <v>0</v>
      </c>
      <c r="AL26" s="3">
        <f t="shared" si="16"/>
        <v>6</v>
      </c>
      <c r="AM26" s="3">
        <f t="shared" si="17"/>
        <v>545</v>
      </c>
      <c r="AO26" s="29"/>
      <c r="AY26" s="19"/>
    </row>
    <row r="27" spans="1:51" x14ac:dyDescent="0.15">
      <c r="A27" s="52" t="s">
        <v>57</v>
      </c>
      <c r="B27" s="16">
        <v>174</v>
      </c>
      <c r="C27" s="3">
        <f>B30</f>
        <v>176</v>
      </c>
      <c r="D27" s="3" t="str">
        <f>IF((COUNTBLANK(B27:B27)=1),"ncr",IF(B27&gt;B30,"W",IF(B27=B30,"D","L")))</f>
        <v>L</v>
      </c>
      <c r="E27" s="16">
        <v>168</v>
      </c>
      <c r="F27" s="3">
        <f>E25</f>
        <v>174</v>
      </c>
      <c r="G27" s="3" t="str">
        <f>IF((COUNTBLANK(E27:E27)=1),"ncr",IF(E27&gt;E25,"W",IF(E27=E25,"D","L")))</f>
        <v>L</v>
      </c>
      <c r="H27" s="16">
        <v>166</v>
      </c>
      <c r="I27" s="3">
        <f>H26</f>
        <v>182</v>
      </c>
      <c r="J27" s="3" t="str">
        <f>IF((COUNTBLANK(H27:H27)=1),"ncr",IF(H27&gt;H26,"W",IF(H27=H26,"D","L")))</f>
        <v>L</v>
      </c>
      <c r="L27" s="3">
        <f>K28</f>
        <v>0</v>
      </c>
      <c r="M27" s="3" t="str">
        <f>IF((COUNTBLANK(K27:K27)=1),"ncr",IF(K27&gt;K28,"W",IF(K27=K28,"D","L")))</f>
        <v>ncr</v>
      </c>
      <c r="O27" s="3">
        <f>N29</f>
        <v>0</v>
      </c>
      <c r="P27" s="3" t="str">
        <f>IF((COUNTBLANK(N27:N27)=1),"ncr",IF(N27&gt;N29,"W",IF(N27=N29,"D","L")))</f>
        <v>ncr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2" t="s">
        <v>57</v>
      </c>
      <c r="AH27" s="3">
        <f t="shared" si="12"/>
        <v>3</v>
      </c>
      <c r="AI27" s="3">
        <f t="shared" si="13"/>
        <v>0</v>
      </c>
      <c r="AJ27" s="3">
        <f t="shared" si="14"/>
        <v>0</v>
      </c>
      <c r="AK27" s="3">
        <f t="shared" si="15"/>
        <v>3</v>
      </c>
      <c r="AL27" s="3">
        <f t="shared" si="16"/>
        <v>0</v>
      </c>
      <c r="AM27" s="3">
        <f t="shared" si="17"/>
        <v>508</v>
      </c>
      <c r="AN27" s="1"/>
      <c r="AO27" s="29"/>
      <c r="AY27" s="19"/>
    </row>
    <row r="28" spans="1:51" x14ac:dyDescent="0.15">
      <c r="A28" s="52" t="s">
        <v>58</v>
      </c>
      <c r="B28" s="16">
        <v>188</v>
      </c>
      <c r="C28" s="3">
        <f>B29</f>
        <v>173</v>
      </c>
      <c r="D28" s="3" t="str">
        <f>IF((COUNTBLANK(B28:B28)=1),"ncr",IF(B28&gt;B29,"W",IF(B28=B29,"D","L")))</f>
        <v>W</v>
      </c>
      <c r="E28" s="16">
        <v>180</v>
      </c>
      <c r="F28" s="3">
        <f>E30</f>
        <v>167</v>
      </c>
      <c r="G28" s="3" t="str">
        <f>IF((COUNTBLANK(E28:E28)=1),"ncr",IF(E28&gt;E30,"W",IF(E28=E30,"D","L")))</f>
        <v>W</v>
      </c>
      <c r="H28" s="16">
        <v>170</v>
      </c>
      <c r="I28" s="3">
        <f>H25</f>
        <v>173</v>
      </c>
      <c r="J28" s="3" t="str">
        <f>IF((COUNTBLANK(H28:H28)=1),"ncr",IF(H28&gt;H25,"W",IF(H28=H25,"D","L")))</f>
        <v>L</v>
      </c>
      <c r="L28" s="3">
        <f>K27</f>
        <v>0</v>
      </c>
      <c r="M28" s="3" t="str">
        <f>IF((COUNTBLANK(K28:K28)=1),"ncr",IF(K28&gt;K27,"W",IF(K28=K27,"D","L")))</f>
        <v>ncr</v>
      </c>
      <c r="O28" s="3">
        <f>N26</f>
        <v>0</v>
      </c>
      <c r="P28" s="3" t="str">
        <f>IF((COUNTBLANK(N28:N28)=1),"ncr",IF(N28&gt;N26,"W",IF(N28=N26,"D","L")))</f>
        <v>ncr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2" t="s">
        <v>58</v>
      </c>
      <c r="AH28" s="3">
        <f t="shared" si="12"/>
        <v>3</v>
      </c>
      <c r="AI28" s="3">
        <f t="shared" si="13"/>
        <v>2</v>
      </c>
      <c r="AJ28" s="3">
        <f t="shared" si="14"/>
        <v>0</v>
      </c>
      <c r="AK28" s="3">
        <f t="shared" si="15"/>
        <v>1</v>
      </c>
      <c r="AL28" s="3">
        <f t="shared" si="16"/>
        <v>4</v>
      </c>
      <c r="AM28" s="3">
        <f t="shared" si="17"/>
        <v>538</v>
      </c>
      <c r="AN28" s="39"/>
      <c r="AO28" s="29"/>
      <c r="AY28" s="19"/>
    </row>
    <row r="29" spans="1:51" x14ac:dyDescent="0.15">
      <c r="A29" s="52" t="s">
        <v>59</v>
      </c>
      <c r="B29" s="16">
        <v>173</v>
      </c>
      <c r="C29" s="3">
        <f>B28</f>
        <v>188</v>
      </c>
      <c r="D29" s="3" t="str">
        <f>IF((COUNTBLANK(B29:B29)=1),"ncr",IF(B29&gt;B28,"W",IF(B29=B28,"D","L")))</f>
        <v>L</v>
      </c>
      <c r="E29" s="16">
        <v>167</v>
      </c>
      <c r="F29" s="3">
        <f>E26</f>
        <v>181</v>
      </c>
      <c r="G29" s="3" t="str">
        <f>IF((COUNTBLANK(E29:E29)=1),"ncr",IF(E29&gt;E26,"W",IF(E29=E26,"D","L")))</f>
        <v>L</v>
      </c>
      <c r="H29" s="16">
        <v>181</v>
      </c>
      <c r="I29" s="3">
        <f>H30</f>
        <v>157</v>
      </c>
      <c r="J29" s="3" t="str">
        <f>IF((COUNTBLANK(H29:H29)=1),"ncr",IF(H29&gt;H30,"W",IF(H29=H30,"D","L")))</f>
        <v>W</v>
      </c>
      <c r="L29" s="3">
        <f>K25</f>
        <v>0</v>
      </c>
      <c r="M29" s="3" t="str">
        <f>IF((COUNTBLANK(K29:K29)=1),"ncr",IF(K29&gt;K25,"W",IF(K29=K25,"D","L")))</f>
        <v>ncr</v>
      </c>
      <c r="O29" s="3">
        <f>N27</f>
        <v>0</v>
      </c>
      <c r="P29" s="3" t="str">
        <f>IF((COUNTBLANK(N29:N29)=1),"ncr",IF(N29&gt;N27,"W",IF(N29=N27,"D","L")))</f>
        <v>ncr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2" t="s">
        <v>59</v>
      </c>
      <c r="AH29" s="3">
        <f t="shared" si="12"/>
        <v>3</v>
      </c>
      <c r="AI29" s="3">
        <f t="shared" si="13"/>
        <v>1</v>
      </c>
      <c r="AJ29" s="3">
        <f t="shared" si="14"/>
        <v>0</v>
      </c>
      <c r="AK29" s="3">
        <f t="shared" si="15"/>
        <v>2</v>
      </c>
      <c r="AL29" s="3">
        <f t="shared" si="16"/>
        <v>2</v>
      </c>
      <c r="AM29" s="3">
        <f t="shared" si="17"/>
        <v>521</v>
      </c>
      <c r="AN29" s="37"/>
      <c r="AO29" s="29"/>
      <c r="AY29" s="19"/>
    </row>
    <row r="30" spans="1:51" x14ac:dyDescent="0.15">
      <c r="A30" s="52" t="s">
        <v>60</v>
      </c>
      <c r="B30" s="16">
        <v>176</v>
      </c>
      <c r="C30" s="3">
        <f>B27</f>
        <v>174</v>
      </c>
      <c r="D30" s="3" t="str">
        <f>IF((COUNTBLANK(B30:B30)=1),"ncr",IF(B30&gt;B27,"W",IF(B30=B27,"D","L")))</f>
        <v>W</v>
      </c>
      <c r="E30" s="16">
        <v>167</v>
      </c>
      <c r="F30" s="3">
        <f>E28</f>
        <v>180</v>
      </c>
      <c r="G30" s="3" t="str">
        <f>IF((COUNTBLANK(E30:E30)=1),"ncr",IF(E30&gt;E28,"W",IF(E30=E28,"D","L")))</f>
        <v>L</v>
      </c>
      <c r="H30" s="16">
        <v>157</v>
      </c>
      <c r="I30" s="3">
        <f>H29</f>
        <v>181</v>
      </c>
      <c r="J30" s="3" t="str">
        <f>IF((COUNTBLANK(H30:H30)=1),"ncr",IF(H30&gt;H29,"W",IF(H30=H39,"D","L")))</f>
        <v>L</v>
      </c>
      <c r="L30" s="3">
        <f>K26</f>
        <v>0</v>
      </c>
      <c r="M30" s="3" t="str">
        <f>IF((COUNTBLANK(K30:K30)=1),"ncr",IF(K30&gt;K26,"W",IF(K30=K26,"D","L")))</f>
        <v>ncr</v>
      </c>
      <c r="O30" s="3">
        <f>N25</f>
        <v>0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2" t="s">
        <v>60</v>
      </c>
      <c r="AH30" s="3">
        <f t="shared" si="12"/>
        <v>3</v>
      </c>
      <c r="AI30" s="3">
        <f t="shared" si="13"/>
        <v>1</v>
      </c>
      <c r="AJ30" s="3">
        <f t="shared" si="14"/>
        <v>0</v>
      </c>
      <c r="AK30" s="3">
        <f t="shared" si="15"/>
        <v>2</v>
      </c>
      <c r="AL30" s="3">
        <f t="shared" si="16"/>
        <v>2</v>
      </c>
      <c r="AM30" s="3">
        <f t="shared" si="17"/>
        <v>500</v>
      </c>
      <c r="AO30" s="29"/>
      <c r="AY30" s="19"/>
    </row>
    <row r="31" spans="1:51" x14ac:dyDescent="0.15">
      <c r="A31" s="15"/>
      <c r="H31" s="40" t="s">
        <v>34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17</v>
      </c>
      <c r="C33" s="58"/>
      <c r="D33" s="60"/>
      <c r="E33" s="27" t="s">
        <v>19</v>
      </c>
      <c r="F33" s="58"/>
      <c r="G33" s="60"/>
      <c r="H33" s="27" t="s">
        <v>20</v>
      </c>
      <c r="I33" s="58"/>
      <c r="J33" s="60"/>
      <c r="K33" s="27" t="s">
        <v>21</v>
      </c>
      <c r="L33" s="58"/>
      <c r="M33" s="60"/>
      <c r="N33" s="27" t="s">
        <v>22</v>
      </c>
      <c r="O33" s="58"/>
      <c r="P33" s="60"/>
      <c r="Q33" s="27" t="s">
        <v>23</v>
      </c>
      <c r="R33" s="58"/>
      <c r="S33" s="59"/>
      <c r="T33" s="27" t="s">
        <v>24</v>
      </c>
      <c r="U33" s="58"/>
      <c r="V33" s="60"/>
      <c r="W33" s="27" t="s">
        <v>25</v>
      </c>
      <c r="X33" s="58"/>
      <c r="Y33" s="60"/>
      <c r="Z33" s="27" t="s">
        <v>26</v>
      </c>
      <c r="AA33" s="58"/>
      <c r="AB33" s="60"/>
      <c r="AC33" s="26" t="s">
        <v>27</v>
      </c>
      <c r="AD33" s="58"/>
      <c r="AE33" s="59"/>
      <c r="AF33" s="7"/>
      <c r="AG33" s="5" t="s">
        <v>5</v>
      </c>
      <c r="AH33" s="6" t="s">
        <v>6</v>
      </c>
      <c r="AI33" s="6" t="s">
        <v>7</v>
      </c>
      <c r="AJ33" s="6" t="s">
        <v>8</v>
      </c>
      <c r="AK33" s="6" t="s">
        <v>9</v>
      </c>
      <c r="AL33" s="6" t="s">
        <v>10</v>
      </c>
      <c r="AM33" s="6" t="s">
        <v>11</v>
      </c>
      <c r="AN33" s="6" t="s">
        <v>15</v>
      </c>
      <c r="AO33" s="8" t="s">
        <v>12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2" t="s">
        <v>61</v>
      </c>
      <c r="C35" s="3">
        <f>B36</f>
        <v>169</v>
      </c>
      <c r="D35" s="3" t="str">
        <f>IF((COUNTBLANK(B35:B35)=1),"ncr",IF(B35&gt;B36,"W",IF(B35=B36,"D","L")))</f>
        <v>ncr</v>
      </c>
      <c r="E35" s="16">
        <v>176</v>
      </c>
      <c r="F35" s="3">
        <f>E37</f>
        <v>176</v>
      </c>
      <c r="G35" s="3" t="str">
        <f>IF((COUNTBLANK(E35:E35)=1),"ncr",IF(E35&gt;E37,"W",IF(E35=E37,"D","L")))</f>
        <v>D</v>
      </c>
      <c r="H35" s="16">
        <v>181</v>
      </c>
      <c r="I35" s="3">
        <f>H38</f>
        <v>179</v>
      </c>
      <c r="J35" s="3" t="str">
        <f>IF((COUNTBLANK(H35:H35)=1),"ncr",IF(H35&gt;H38,"W",IF(H35=H38,"D","L")))</f>
        <v>W</v>
      </c>
      <c r="L35" s="3">
        <f>K39</f>
        <v>0</v>
      </c>
      <c r="M35" s="3" t="str">
        <f>IF((COUNTBLANK(K35:K35)=1),"ncr",IF(K35&gt;K39,"W",IF(K35=K39,"D","L")))</f>
        <v>ncr</v>
      </c>
      <c r="O35" s="3">
        <f>N40</f>
        <v>0</v>
      </c>
      <c r="P35" s="3" t="str">
        <f>IF((COUNTBLANK(N35:N35)=1),"ncr",IF(N35&gt;N40,"W",IF(N35=N40,"D","L")))</f>
        <v>ncr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2" t="s">
        <v>61</v>
      </c>
      <c r="AH35" s="3">
        <f t="shared" ref="AH35:AH40" si="18">10-COUNTBLANK(B35:AE35)</f>
        <v>2</v>
      </c>
      <c r="AI35" s="3">
        <f t="shared" ref="AI35:AI40" si="19">COUNTIF(A35:AE35,"W")</f>
        <v>1</v>
      </c>
      <c r="AJ35" s="3">
        <f t="shared" ref="AJ35:AJ40" si="20">COUNTIF(B35:AE35,"D")</f>
        <v>1</v>
      </c>
      <c r="AK35" s="3">
        <f t="shared" ref="AK35:AK40" si="21">COUNTIF(A35:AE35,"L")</f>
        <v>0</v>
      </c>
      <c r="AL35" s="3">
        <f t="shared" ref="AL35:AL40" si="22">AI35*2 + AJ35</f>
        <v>3</v>
      </c>
      <c r="AM35" s="3">
        <f t="shared" ref="AM35:AM40" si="23">SUM(B35,E35,H35,K35,N35,Q35,T35,W35,Z35,AC35)</f>
        <v>357</v>
      </c>
      <c r="AN35" s="38"/>
      <c r="AO35" s="29"/>
      <c r="AY35" s="19"/>
    </row>
    <row r="36" spans="1:51" x14ac:dyDescent="0.15">
      <c r="A36" s="52" t="s">
        <v>62</v>
      </c>
      <c r="B36" s="16">
        <v>169</v>
      </c>
      <c r="C36" s="3">
        <f>B35</f>
        <v>0</v>
      </c>
      <c r="D36" s="3" t="str">
        <f>IF((COUNTBLANK(B36:B36)=1),"ncr",IF(B36&gt;B35,"W",IF(B36=B35,"D","L")))</f>
        <v>W</v>
      </c>
      <c r="E36" s="16">
        <v>177</v>
      </c>
      <c r="F36" s="3">
        <f>E39</f>
        <v>0</v>
      </c>
      <c r="G36" s="3" t="str">
        <f>IF((COUNTBLANK(E36:E36)=1),"ncr",IF(E36&gt;E39,"W",IF(E36=E39,"D","L")))</f>
        <v>W</v>
      </c>
      <c r="H36" s="16">
        <v>163</v>
      </c>
      <c r="I36" s="3">
        <f>H37</f>
        <v>165</v>
      </c>
      <c r="J36" s="3" t="str">
        <f>IF((COUNTBLANK(H36:H36)=1),"ncr",IF(H36&gt;H37,"W",IF(H36=H37,"D","L")))</f>
        <v>L</v>
      </c>
      <c r="L36" s="3">
        <f>+K40</f>
        <v>0</v>
      </c>
      <c r="M36" s="3" t="str">
        <f>IF((COUNTBLANK(K36:K36)=1),"ncr",IF(K36&gt;K40,"W",IF(K36=K40,"D","L")))</f>
        <v>ncr</v>
      </c>
      <c r="O36" s="3">
        <f>N38</f>
        <v>0</v>
      </c>
      <c r="P36" s="3" t="str">
        <f>IF((COUNTBLANK(N36:N36)=1),"ncr",IF(N36&gt;N38,"W",IF(N36=N38,"D","L")))</f>
        <v>ncr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2" t="s">
        <v>62</v>
      </c>
      <c r="AH36" s="3">
        <f t="shared" si="18"/>
        <v>3</v>
      </c>
      <c r="AI36" s="3">
        <f t="shared" si="19"/>
        <v>2</v>
      </c>
      <c r="AJ36" s="3">
        <f t="shared" si="20"/>
        <v>0</v>
      </c>
      <c r="AK36" s="3">
        <f t="shared" si="21"/>
        <v>1</v>
      </c>
      <c r="AL36" s="3">
        <f t="shared" si="22"/>
        <v>4</v>
      </c>
      <c r="AM36" s="3">
        <f t="shared" si="23"/>
        <v>509</v>
      </c>
      <c r="AN36" s="37"/>
      <c r="AO36" s="29"/>
      <c r="AY36" s="19"/>
    </row>
    <row r="37" spans="1:51" x14ac:dyDescent="0.15">
      <c r="A37" s="52" t="s">
        <v>63</v>
      </c>
      <c r="B37" s="16">
        <v>184</v>
      </c>
      <c r="C37" s="3">
        <f>+B40</f>
        <v>173</v>
      </c>
      <c r="D37" s="3" t="str">
        <f>IF((COUNTBLANK(B37:B37)=1),"ncr",IF(B37&gt;B40,"W",IF(B37=B40,"D","L")))</f>
        <v>W</v>
      </c>
      <c r="E37" s="16">
        <v>176</v>
      </c>
      <c r="F37" s="3">
        <f>E35</f>
        <v>176</v>
      </c>
      <c r="G37" s="3" t="str">
        <f>IF((COUNTBLANK(E37:E37)=1),"ncr",IF(E37&gt;E35,"W",IF(E37=E35,"D","L")))</f>
        <v>D</v>
      </c>
      <c r="H37" s="16">
        <v>165</v>
      </c>
      <c r="I37" s="3">
        <f>H36</f>
        <v>163</v>
      </c>
      <c r="J37" s="3" t="str">
        <f>IF((COUNTBLANK(H37:H37)=1),"ncr",IF(H37&gt;H36,"W",IF(H37=H36,"D","L")))</f>
        <v>W</v>
      </c>
      <c r="L37" s="3">
        <f>K38</f>
        <v>0</v>
      </c>
      <c r="M37" s="3" t="str">
        <f>IF((COUNTBLANK(K37:K37)=1),"ncr",IF(K37&gt;K38,"W",IF(K37=K38,"D","L")))</f>
        <v>ncr</v>
      </c>
      <c r="O37" s="3">
        <f>N39</f>
        <v>0</v>
      </c>
      <c r="P37" s="3" t="str">
        <f>IF((COUNTBLANK(N37:N37)=1),"ncr",IF(N37&gt;N39,"W",IF(N37=N39,"D","L")))</f>
        <v>ncr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2" t="s">
        <v>63</v>
      </c>
      <c r="AH37" s="3">
        <f t="shared" si="18"/>
        <v>3</v>
      </c>
      <c r="AI37" s="3">
        <f t="shared" si="19"/>
        <v>2</v>
      </c>
      <c r="AJ37" s="3">
        <f t="shared" si="20"/>
        <v>1</v>
      </c>
      <c r="AK37" s="3">
        <f t="shared" si="21"/>
        <v>0</v>
      </c>
      <c r="AL37" s="3">
        <f t="shared" si="22"/>
        <v>5</v>
      </c>
      <c r="AM37" s="3">
        <f t="shared" si="23"/>
        <v>525</v>
      </c>
      <c r="AN37" s="39"/>
      <c r="AO37" s="29"/>
      <c r="AY37" s="19"/>
    </row>
    <row r="38" spans="1:51" x14ac:dyDescent="0.15">
      <c r="A38" s="52" t="s">
        <v>64</v>
      </c>
      <c r="B38" s="16">
        <v>168</v>
      </c>
      <c r="C38" s="3">
        <f>B39</f>
        <v>0</v>
      </c>
      <c r="D38" s="3" t="str">
        <f>IF((COUNTBLANK(B38:B38)=1),"ncr",IF(B38&gt;B39,"W",IF(B38=B39,"D","L")))</f>
        <v>W</v>
      </c>
      <c r="E38" s="16">
        <v>178</v>
      </c>
      <c r="F38" s="3">
        <f>+E40</f>
        <v>178</v>
      </c>
      <c r="G38" s="3" t="str">
        <f>IF((COUNTBLANK(E38:E38)=1),"ncr",IF(E38&gt;E40,"W",IF(E38=E40,"D","L")))</f>
        <v>D</v>
      </c>
      <c r="H38" s="16">
        <v>179</v>
      </c>
      <c r="I38" s="3">
        <f>H35</f>
        <v>181</v>
      </c>
      <c r="J38" s="3" t="str">
        <f>IF((COUNTBLANK(H38:H38)=1),"ncr",IF(H38&gt;H35,"W",IF(H38=H35,"D","L")))</f>
        <v>L</v>
      </c>
      <c r="L38" s="3">
        <f>K37</f>
        <v>0</v>
      </c>
      <c r="M38" s="3" t="str">
        <f>IF((COUNTBLANK(K38:K38)=1),"ncr",IF(K38&gt;K37,"W",IF(K38=K37,"D","L")))</f>
        <v>ncr</v>
      </c>
      <c r="O38" s="3">
        <f>N36</f>
        <v>0</v>
      </c>
      <c r="P38" s="3" t="str">
        <f>IF((COUNTBLANK(N38:N38)=1),"ncr",IF(N38&gt;N36,"W",IF(N38=N36,"D","L")))</f>
        <v>ncr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2" t="s">
        <v>64</v>
      </c>
      <c r="AH38" s="3">
        <v>7</v>
      </c>
      <c r="AI38" s="3">
        <f t="shared" si="19"/>
        <v>1</v>
      </c>
      <c r="AJ38" s="3">
        <f t="shared" si="20"/>
        <v>1</v>
      </c>
      <c r="AK38" s="3">
        <f t="shared" si="21"/>
        <v>1</v>
      </c>
      <c r="AL38" s="3">
        <f t="shared" si="22"/>
        <v>3</v>
      </c>
      <c r="AM38" s="3">
        <f t="shared" si="23"/>
        <v>525</v>
      </c>
      <c r="AO38" s="29"/>
      <c r="AY38" s="19"/>
    </row>
    <row r="39" spans="1:51" x14ac:dyDescent="0.15">
      <c r="A39" s="52" t="s">
        <v>65</v>
      </c>
      <c r="C39" s="3">
        <f>B38</f>
        <v>168</v>
      </c>
      <c r="D39" s="3" t="str">
        <f>IF((COUNTBLANK(B39:B39)=1),"ncr",IF(B39&gt;B38,"W",IF(B39=B38,"D","L")))</f>
        <v>ncr</v>
      </c>
      <c r="F39" s="3">
        <f>E36</f>
        <v>177</v>
      </c>
      <c r="G39" s="3" t="str">
        <f>IF((COUNTBLANK(E39:E39)=1),"ncr",IF(E39&gt;E36,"W",IF(E39=E36,"D","L")))</f>
        <v>ncr</v>
      </c>
      <c r="H39" s="16">
        <v>175</v>
      </c>
      <c r="I39" s="3">
        <f>+H40</f>
        <v>175</v>
      </c>
      <c r="J39" s="3" t="str">
        <f>IF((COUNTBLANK(H39:H39)=1),"ncr",IF(H39&gt;H40,"W",IF(H39=H40,"D","L")))</f>
        <v>D</v>
      </c>
      <c r="L39" s="3">
        <f>K35</f>
        <v>0</v>
      </c>
      <c r="M39" s="3" t="str">
        <f>IF((COUNTBLANK(K39:K39)=1),"ncr",IF(K39&gt;K35,"W",IF(K39=K35,"D","L")))</f>
        <v>ncr</v>
      </c>
      <c r="O39" s="3">
        <f>N37</f>
        <v>0</v>
      </c>
      <c r="P39" s="3" t="str">
        <f>IF((COUNTBLANK(N39:N39)=1),"ncr",IF(N39&gt;N37,"W",IF(N39=N37,"D","L")))</f>
        <v>ncr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2" t="s">
        <v>65</v>
      </c>
      <c r="AH39" s="3">
        <f t="shared" si="18"/>
        <v>1</v>
      </c>
      <c r="AI39" s="3">
        <f t="shared" si="19"/>
        <v>0</v>
      </c>
      <c r="AJ39" s="3">
        <f t="shared" si="20"/>
        <v>1</v>
      </c>
      <c r="AK39" s="3">
        <f t="shared" si="21"/>
        <v>0</v>
      </c>
      <c r="AL39" s="3">
        <f t="shared" si="22"/>
        <v>1</v>
      </c>
      <c r="AM39" s="3">
        <f t="shared" si="23"/>
        <v>175</v>
      </c>
      <c r="AN39" s="1"/>
      <c r="AO39" s="29"/>
      <c r="AY39" s="19"/>
    </row>
    <row r="40" spans="1:51" x14ac:dyDescent="0.15">
      <c r="A40" s="52" t="s">
        <v>66</v>
      </c>
      <c r="B40" s="37">
        <v>173</v>
      </c>
      <c r="C40" s="3">
        <f>B37</f>
        <v>184</v>
      </c>
      <c r="D40" s="3" t="str">
        <f>IF((COUNTBLANK(B40:B40)=1),"ncr",IF(B40&gt;B37,"W",IF(B40=B37,"D","L")))</f>
        <v>L</v>
      </c>
      <c r="E40" s="37">
        <v>178</v>
      </c>
      <c r="F40" s="3">
        <f>E38</f>
        <v>178</v>
      </c>
      <c r="G40" s="3" t="str">
        <f>IF((COUNTBLANK(E40:E40)=1),"ncr",IF(E40&gt;E38,"W",IF(E40=E38,"D","L")))</f>
        <v>D</v>
      </c>
      <c r="H40" s="37">
        <v>175</v>
      </c>
      <c r="I40" s="3">
        <f>H39</f>
        <v>175</v>
      </c>
      <c r="J40" s="3" t="str">
        <f>IF((COUNTBLANK(H40:H40)=1),"ncr",IF(H40&gt;H39,"W",IF(H40=H39,"D","L")))</f>
        <v>D</v>
      </c>
      <c r="K40" s="37"/>
      <c r="L40" s="3">
        <f>K36</f>
        <v>0</v>
      </c>
      <c r="M40" s="3" t="str">
        <f>IF((COUNTBLANK(K40:K40)=1),"ncr",IF(K40&gt;K36,"W",IF(K40=K36,"D","L")))</f>
        <v>ncr</v>
      </c>
      <c r="N40" s="37"/>
      <c r="O40" s="3">
        <f>N35</f>
        <v>0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2" t="s">
        <v>66</v>
      </c>
      <c r="AH40" s="3">
        <f t="shared" si="18"/>
        <v>3</v>
      </c>
      <c r="AI40" s="3">
        <f t="shared" si="19"/>
        <v>0</v>
      </c>
      <c r="AJ40" s="3">
        <f t="shared" si="20"/>
        <v>2</v>
      </c>
      <c r="AK40" s="3">
        <f t="shared" si="21"/>
        <v>1</v>
      </c>
      <c r="AL40" s="3">
        <f t="shared" si="22"/>
        <v>2</v>
      </c>
      <c r="AM40" s="3">
        <f t="shared" si="23"/>
        <v>526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28</v>
      </c>
      <c r="B43" s="28" t="s">
        <v>17</v>
      </c>
      <c r="C43" s="58"/>
      <c r="D43" s="60"/>
      <c r="E43" s="27" t="s">
        <v>19</v>
      </c>
      <c r="F43" s="58"/>
      <c r="G43" s="60"/>
      <c r="H43" s="27" t="s">
        <v>20</v>
      </c>
      <c r="I43" s="58"/>
      <c r="J43" s="60"/>
      <c r="K43" s="27" t="s">
        <v>21</v>
      </c>
      <c r="L43" s="58"/>
      <c r="M43" s="60"/>
      <c r="N43" s="27" t="s">
        <v>22</v>
      </c>
      <c r="O43" s="58"/>
      <c r="P43" s="60"/>
      <c r="Q43" s="27" t="s">
        <v>23</v>
      </c>
      <c r="R43" s="58"/>
      <c r="S43" s="59"/>
      <c r="T43" s="27" t="s">
        <v>24</v>
      </c>
      <c r="U43" s="58"/>
      <c r="V43" s="60"/>
      <c r="W43" s="27" t="s">
        <v>25</v>
      </c>
      <c r="X43" s="58"/>
      <c r="Y43" s="60"/>
      <c r="Z43" s="27" t="s">
        <v>26</v>
      </c>
      <c r="AA43" s="58"/>
      <c r="AB43" s="60"/>
      <c r="AC43" s="26" t="s">
        <v>27</v>
      </c>
      <c r="AD43" s="58"/>
      <c r="AE43" s="59"/>
      <c r="AF43" s="7"/>
      <c r="AG43" s="5" t="s">
        <v>28</v>
      </c>
      <c r="AH43" s="6" t="s">
        <v>6</v>
      </c>
      <c r="AI43" s="6" t="s">
        <v>7</v>
      </c>
      <c r="AJ43" s="6" t="s">
        <v>8</v>
      </c>
      <c r="AK43" s="6" t="s">
        <v>9</v>
      </c>
      <c r="AL43" s="6" t="s">
        <v>10</v>
      </c>
      <c r="AM43" s="6" t="s">
        <v>11</v>
      </c>
      <c r="AN43" s="6" t="s">
        <v>15</v>
      </c>
      <c r="AO43" s="8" t="s">
        <v>12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2" t="s">
        <v>67</v>
      </c>
      <c r="B45" s="16">
        <v>169</v>
      </c>
      <c r="C45" s="3">
        <f>B46</f>
        <v>167</v>
      </c>
      <c r="D45" s="3" t="str">
        <f>IF((COUNTBLANK(B45:B45)=1),"ncr",IF(B45&gt;B46,"W",IF(B45=B46,"D","L")))</f>
        <v>W</v>
      </c>
      <c r="E45" s="16">
        <v>167</v>
      </c>
      <c r="F45" s="3">
        <f>E47</f>
        <v>159</v>
      </c>
      <c r="G45" s="3" t="str">
        <f>IF((COUNTBLANK(E45:E45)=1),"ncr",IF(E45&gt;E47,"W",IF(E45=E47,"D","L")))</f>
        <v>W</v>
      </c>
      <c r="H45" s="16">
        <v>175</v>
      </c>
      <c r="I45" s="3">
        <f>H48</f>
        <v>154</v>
      </c>
      <c r="J45" s="3" t="str">
        <f>IF((COUNTBLANK(H45:H45)=1),"ncr",IF(H45&gt;H48,"W",IF(H45=H48,"D","L")))</f>
        <v>W</v>
      </c>
      <c r="L45" s="3">
        <f>K49</f>
        <v>0</v>
      </c>
      <c r="M45" s="3" t="str">
        <f>IF((COUNTBLANK(K45:K45)=1),"ncr",IF(K45&gt;K49,"W",IF(K45=K49,"D","L")))</f>
        <v>ncr</v>
      </c>
      <c r="O45" s="3">
        <f>N50</f>
        <v>0</v>
      </c>
      <c r="P45" s="3" t="str">
        <f>IF((COUNTBLANK(N45:N45)=1),"ncr",IF(N45&gt;N50,"W",IF(N45=N50,"D","L")))</f>
        <v>ncr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2" t="s">
        <v>67</v>
      </c>
      <c r="AH45" s="3">
        <f t="shared" ref="AH45:AH50" si="24">10-COUNTBLANK(B45:AE45)</f>
        <v>3</v>
      </c>
      <c r="AI45" s="3">
        <f t="shared" ref="AI45:AI50" si="25">COUNTIF(A45:AE45,"W")</f>
        <v>3</v>
      </c>
      <c r="AJ45" s="3">
        <f t="shared" ref="AJ45:AJ50" si="26">COUNTIF(B45:AE45,"D")</f>
        <v>0</v>
      </c>
      <c r="AK45" s="3">
        <f t="shared" ref="AK45:AK50" si="27">COUNTIF(A45:AE45,"L")</f>
        <v>0</v>
      </c>
      <c r="AL45" s="3">
        <f t="shared" ref="AL45:AL50" si="28">AI45*2 + AJ45</f>
        <v>6</v>
      </c>
      <c r="AM45" s="3">
        <f t="shared" ref="AM45:AM50" si="29">SUM(B45,E45,H45,K45,N45,Q45,T45,W45,Z45,AC45)</f>
        <v>511</v>
      </c>
      <c r="AN45" s="38"/>
      <c r="AO45" s="29"/>
      <c r="AY45" s="19"/>
    </row>
    <row r="46" spans="1:51" x14ac:dyDescent="0.15">
      <c r="A46" s="52" t="s">
        <v>68</v>
      </c>
      <c r="B46" s="16">
        <v>167</v>
      </c>
      <c r="C46" s="3">
        <f>B45</f>
        <v>169</v>
      </c>
      <c r="D46" s="3" t="str">
        <f>IF((COUNTBLANK(B46:B46)=1),"ncr",IF(B46&gt;B45,"W",IF(B46=B45,"D","L")))</f>
        <v>L</v>
      </c>
      <c r="F46" s="3">
        <f>E49</f>
        <v>0</v>
      </c>
      <c r="G46" s="3" t="str">
        <f>IF((COUNTBLANK(E46:E46)=1),"ncr",IF(E46&gt;E49,"W",IF(E46=E49,"D","L")))</f>
        <v>ncr</v>
      </c>
      <c r="H46" s="16">
        <v>161</v>
      </c>
      <c r="I46" s="3">
        <f>H47</f>
        <v>152</v>
      </c>
      <c r="J46" s="3" t="str">
        <f>IF((COUNTBLANK(H46:H46)=1),"ncr",IF(H46&gt;H47,"W",IF(H46=H47,"D","L")))</f>
        <v>W</v>
      </c>
      <c r="L46" s="3">
        <f>K50</f>
        <v>0</v>
      </c>
      <c r="M46" s="3" t="str">
        <f>IF((COUNTBLANK(K46:K46)=1),"ncr",IF(K46&gt;K50,"W",IF(K46=K50,"D","L")))</f>
        <v>ncr</v>
      </c>
      <c r="O46" s="3">
        <f>N48</f>
        <v>0</v>
      </c>
      <c r="P46" s="3" t="str">
        <f>IF((COUNTBLANK(N46:N46)=1),"ncr",IF(N46&gt;N48,"W",IF(N46=N48,"D","L")))</f>
        <v>ncr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2" t="s">
        <v>68</v>
      </c>
      <c r="AH46" s="3">
        <f t="shared" si="24"/>
        <v>2</v>
      </c>
      <c r="AI46" s="3">
        <f t="shared" si="25"/>
        <v>1</v>
      </c>
      <c r="AJ46" s="3">
        <f t="shared" si="26"/>
        <v>0</v>
      </c>
      <c r="AK46" s="3">
        <f t="shared" si="27"/>
        <v>1</v>
      </c>
      <c r="AL46" s="3">
        <f t="shared" si="28"/>
        <v>2</v>
      </c>
      <c r="AM46" s="3">
        <f t="shared" si="29"/>
        <v>328</v>
      </c>
      <c r="AN46" s="39"/>
      <c r="AO46" s="29"/>
      <c r="AY46" s="19"/>
    </row>
    <row r="47" spans="1:51" x14ac:dyDescent="0.15">
      <c r="A47" s="52" t="s">
        <v>69</v>
      </c>
      <c r="B47" s="16">
        <v>163</v>
      </c>
      <c r="C47" s="3">
        <f>B50</f>
        <v>159</v>
      </c>
      <c r="D47" s="3" t="str">
        <f>IF((COUNTBLANK(B47:B47)=1),"ncr",IF(B47&gt;B50,"W",IF(B47=B50,"D","L")))</f>
        <v>W</v>
      </c>
      <c r="E47" s="16">
        <v>159</v>
      </c>
      <c r="F47" s="3">
        <f>E45</f>
        <v>167</v>
      </c>
      <c r="G47" s="3" t="str">
        <f>IF((COUNTBLANK(E47:E47)=1),"ncr",IF(E47&gt;E45,"W",IF(E47=E45,"D","L")))</f>
        <v>L</v>
      </c>
      <c r="H47" s="16">
        <v>152</v>
      </c>
      <c r="I47" s="3">
        <f>H46</f>
        <v>161</v>
      </c>
      <c r="J47" s="3" t="str">
        <f>IF((COUNTBLANK(H47:H47)=1),"ncr",IF(H47&gt;H46,"W",IF(H47=H46,"D","L")))</f>
        <v>L</v>
      </c>
      <c r="L47" s="3">
        <f>K48</f>
        <v>0</v>
      </c>
      <c r="M47" s="3" t="str">
        <f>IF((COUNTBLANK(K47:K47)=1),"ncr",IF(K47&gt;K48,"W",IF(K47=K48,"D","L")))</f>
        <v>ncr</v>
      </c>
      <c r="O47" s="3">
        <f>N49</f>
        <v>0</v>
      </c>
      <c r="P47" s="3" t="str">
        <f>IF((COUNTBLANK(N47:N47)=1),"ncr",IF(N47&gt;N49,"W",IF(N47=N49,"D","L")))</f>
        <v>ncr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2" t="s">
        <v>69</v>
      </c>
      <c r="AH47" s="3">
        <f t="shared" si="24"/>
        <v>3</v>
      </c>
      <c r="AI47" s="3">
        <f t="shared" si="25"/>
        <v>1</v>
      </c>
      <c r="AJ47" s="3">
        <f t="shared" si="26"/>
        <v>0</v>
      </c>
      <c r="AK47" s="3">
        <f t="shared" si="27"/>
        <v>2</v>
      </c>
      <c r="AL47" s="3">
        <f t="shared" si="28"/>
        <v>2</v>
      </c>
      <c r="AM47" s="3">
        <f t="shared" si="29"/>
        <v>474</v>
      </c>
      <c r="AN47" s="39"/>
      <c r="AO47" s="29"/>
      <c r="AY47" s="19"/>
    </row>
    <row r="48" spans="1:51" x14ac:dyDescent="0.15">
      <c r="A48" s="52" t="s">
        <v>70</v>
      </c>
      <c r="B48" s="16">
        <v>176</v>
      </c>
      <c r="C48" s="3">
        <f>B49</f>
        <v>167</v>
      </c>
      <c r="D48" s="3" t="str">
        <f>IF((COUNTBLANK(B48:B48)=1),"ncr",IF(B48&gt;B49,"W",IF(B48=B49,"D","L")))</f>
        <v>W</v>
      </c>
      <c r="E48" s="16">
        <v>166</v>
      </c>
      <c r="F48" s="3">
        <f>E50</f>
        <v>168</v>
      </c>
      <c r="G48" s="3" t="str">
        <f>IF((COUNTBLANK(E48:E48)=1),"ncr",IF(E48&gt;E50,"W",IF(E48=E50,"D","L")))</f>
        <v>L</v>
      </c>
      <c r="H48" s="16">
        <v>154</v>
      </c>
      <c r="I48" s="3">
        <f>H45</f>
        <v>175</v>
      </c>
      <c r="J48" s="3" t="str">
        <f>IF((COUNTBLANK(H48:H48)=1),"ncr",IF(H48&gt;H45,"W",IF(H48=H45,"D","L")))</f>
        <v>L</v>
      </c>
      <c r="L48" s="3">
        <f>K47</f>
        <v>0</v>
      </c>
      <c r="M48" s="3" t="str">
        <f>IF((COUNTBLANK(K48:K48)=1),"ncr",IF(K48&gt;K47,"W",IF(K48=K47,"D","L")))</f>
        <v>ncr</v>
      </c>
      <c r="O48" s="3">
        <f>N46</f>
        <v>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2" t="s">
        <v>70</v>
      </c>
      <c r="AH48" s="3">
        <f t="shared" si="24"/>
        <v>3</v>
      </c>
      <c r="AI48" s="3">
        <f t="shared" si="25"/>
        <v>1</v>
      </c>
      <c r="AJ48" s="3">
        <f t="shared" si="26"/>
        <v>0</v>
      </c>
      <c r="AK48" s="3">
        <f t="shared" si="27"/>
        <v>2</v>
      </c>
      <c r="AL48" s="3">
        <f t="shared" si="28"/>
        <v>2</v>
      </c>
      <c r="AM48" s="3">
        <f t="shared" si="29"/>
        <v>496</v>
      </c>
      <c r="AN48" s="39"/>
      <c r="AO48" s="29"/>
      <c r="AY48" s="19"/>
    </row>
    <row r="49" spans="1:51" x14ac:dyDescent="0.15">
      <c r="A49" s="52" t="s">
        <v>71</v>
      </c>
      <c r="B49" s="16">
        <v>167</v>
      </c>
      <c r="C49" s="3">
        <f>B48</f>
        <v>176</v>
      </c>
      <c r="D49" s="3" t="str">
        <f>IF((COUNTBLANK(B49:B49)=1),"ncr",IF(B49&gt;B48,"W",IF(B49=B48,"D","L")))</f>
        <v>L</v>
      </c>
      <c r="F49" s="3">
        <f>E46</f>
        <v>0</v>
      </c>
      <c r="G49" s="3" t="str">
        <f>IF((COUNTBLANK(E49:E49)=1),"ncr",IF(E49&gt;E46,"W",IF(E49=E46,"D","L")))</f>
        <v>ncr</v>
      </c>
      <c r="H49" s="16">
        <v>162</v>
      </c>
      <c r="I49" s="3">
        <f>H50</f>
        <v>176</v>
      </c>
      <c r="J49" s="3" t="str">
        <f>IF((COUNTBLANK(H49:H49)=1),"ncr",IF(H49&gt;H50,"W",IF(H49=H50,"D","L")))</f>
        <v>L</v>
      </c>
      <c r="L49" s="3">
        <f>K45</f>
        <v>0</v>
      </c>
      <c r="M49" s="3" t="str">
        <f>IF((COUNTBLANK(K49:K49)=1),"ncr",IF(K49&gt;K45,"W",IF(K49=K45,"D","L")))</f>
        <v>ncr</v>
      </c>
      <c r="O49" s="3">
        <f>N47</f>
        <v>0</v>
      </c>
      <c r="P49" s="3" t="str">
        <f>IF((COUNTBLANK(N49:N49)=1),"ncr",IF(N49&gt;N47,"W",IF(N49=N47,"D","L")))</f>
        <v>ncr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2" t="s">
        <v>71</v>
      </c>
      <c r="AH49" s="3">
        <f t="shared" si="24"/>
        <v>2</v>
      </c>
      <c r="AI49" s="3">
        <f t="shared" si="25"/>
        <v>0</v>
      </c>
      <c r="AJ49" s="3">
        <f t="shared" si="26"/>
        <v>0</v>
      </c>
      <c r="AK49" s="3">
        <f t="shared" si="27"/>
        <v>2</v>
      </c>
      <c r="AL49" s="3">
        <f t="shared" si="28"/>
        <v>0</v>
      </c>
      <c r="AM49" s="3">
        <f t="shared" si="29"/>
        <v>329</v>
      </c>
      <c r="AN49" s="37"/>
      <c r="AO49" s="29"/>
      <c r="AP49" s="40" t="s">
        <v>29</v>
      </c>
      <c r="AY49" s="19"/>
    </row>
    <row r="50" spans="1:51" x14ac:dyDescent="0.15">
      <c r="A50" s="52" t="s">
        <v>72</v>
      </c>
      <c r="B50" s="16">
        <v>159</v>
      </c>
      <c r="C50" s="3">
        <f>B47</f>
        <v>163</v>
      </c>
      <c r="D50" s="3" t="str">
        <f>IF((COUNTBLANK(B50:B50)=1),"ncr",IF(B50&gt;B47,"W",IF(B50=B47,"D","L")))</f>
        <v>L</v>
      </c>
      <c r="E50" s="16">
        <v>168</v>
      </c>
      <c r="F50" s="3">
        <f>E48</f>
        <v>166</v>
      </c>
      <c r="G50" s="3" t="str">
        <f>IF((COUNTBLANK(E50:E50)=1),"ncr",IF(E50&gt;E48,"W",IF(E50=E48,"D","L")))</f>
        <v>W</v>
      </c>
      <c r="H50" s="16">
        <v>176</v>
      </c>
      <c r="I50" s="3">
        <f>H49</f>
        <v>162</v>
      </c>
      <c r="J50" s="3" t="str">
        <f>IF((COUNTBLANK(H50:H50)=1),"ncr",IF(H50&gt;H49,"W",IF(H50=H82,"D","L")))</f>
        <v>W</v>
      </c>
      <c r="L50" s="3">
        <f>K46</f>
        <v>0</v>
      </c>
      <c r="M50" s="3" t="str">
        <f>IF((COUNTBLANK(K50:K50)=1),"ncr",IF(K50&gt;K46,"W",IF(K50=K46,"D","L")))</f>
        <v>ncr</v>
      </c>
      <c r="O50" s="3">
        <f>N45</f>
        <v>0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2" t="s">
        <v>72</v>
      </c>
      <c r="AH50" s="3">
        <f t="shared" si="24"/>
        <v>3</v>
      </c>
      <c r="AI50" s="3">
        <f t="shared" si="25"/>
        <v>2</v>
      </c>
      <c r="AJ50" s="3">
        <f t="shared" si="26"/>
        <v>0</v>
      </c>
      <c r="AK50" s="3">
        <f t="shared" si="27"/>
        <v>1</v>
      </c>
      <c r="AL50" s="3">
        <f t="shared" si="28"/>
        <v>4</v>
      </c>
      <c r="AM50" s="3">
        <f t="shared" si="29"/>
        <v>503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30</v>
      </c>
      <c r="B53" s="28" t="s">
        <v>17</v>
      </c>
      <c r="C53" s="58"/>
      <c r="D53" s="60"/>
      <c r="E53" s="27" t="s">
        <v>19</v>
      </c>
      <c r="F53" s="58"/>
      <c r="G53" s="60"/>
      <c r="H53" s="27" t="s">
        <v>20</v>
      </c>
      <c r="I53" s="58"/>
      <c r="J53" s="60"/>
      <c r="K53" s="27" t="s">
        <v>21</v>
      </c>
      <c r="L53" s="58"/>
      <c r="M53" s="60"/>
      <c r="N53" s="27" t="s">
        <v>22</v>
      </c>
      <c r="O53" s="58"/>
      <c r="P53" s="60"/>
      <c r="Q53" s="27" t="s">
        <v>23</v>
      </c>
      <c r="R53" s="58"/>
      <c r="S53" s="59"/>
      <c r="T53" s="27" t="s">
        <v>24</v>
      </c>
      <c r="U53" s="58"/>
      <c r="V53" s="60"/>
      <c r="W53" s="27" t="s">
        <v>25</v>
      </c>
      <c r="X53" s="58"/>
      <c r="Y53" s="60"/>
      <c r="Z53" s="27" t="s">
        <v>26</v>
      </c>
      <c r="AA53" s="58"/>
      <c r="AB53" s="60"/>
      <c r="AC53" s="26" t="s">
        <v>27</v>
      </c>
      <c r="AD53" s="58"/>
      <c r="AE53" s="59"/>
      <c r="AF53" s="7"/>
      <c r="AG53" s="5" t="s">
        <v>30</v>
      </c>
      <c r="AH53" s="6" t="s">
        <v>6</v>
      </c>
      <c r="AI53" s="6" t="s">
        <v>7</v>
      </c>
      <c r="AJ53" s="6" t="s">
        <v>8</v>
      </c>
      <c r="AK53" s="6" t="s">
        <v>9</v>
      </c>
      <c r="AL53" s="6" t="s">
        <v>10</v>
      </c>
      <c r="AM53" s="6" t="s">
        <v>11</v>
      </c>
      <c r="AN53" s="6" t="s">
        <v>15</v>
      </c>
      <c r="AO53" s="8" t="s">
        <v>12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2" t="s">
        <v>73</v>
      </c>
      <c r="B55" s="16">
        <v>149</v>
      </c>
      <c r="C55" s="3">
        <f>B56</f>
        <v>174</v>
      </c>
      <c r="D55" s="3" t="str">
        <f>IF((COUNTBLANK(B55:B55)=1),"ncr",IF(B55&gt;B56,"W",IF(B55=B56,"D","L")))</f>
        <v>L</v>
      </c>
      <c r="E55" s="16">
        <v>163</v>
      </c>
      <c r="F55" s="3">
        <f>E57</f>
        <v>171</v>
      </c>
      <c r="G55" s="3" t="str">
        <f>IF((COUNTBLANK(E55:E55)=1),"ncr",IF(E55&gt;E57,"W",IF(E55=E57,"D","L")))</f>
        <v>L</v>
      </c>
      <c r="H55" s="16">
        <v>145</v>
      </c>
      <c r="I55" s="3">
        <f>H58</f>
        <v>151</v>
      </c>
      <c r="J55" s="3" t="str">
        <f>IF((COUNTBLANK(H55:H55)=1),"ncr",IF(H55&gt;H58,"W",IF(H55=H58,"D","L")))</f>
        <v>L</v>
      </c>
      <c r="L55" s="3">
        <f>K59</f>
        <v>0</v>
      </c>
      <c r="M55" s="3" t="str">
        <f>IF((COUNTBLANK(K55:K55)=1),"ncr",IF(K55&gt;K59,"W",IF(K55=K59,"D","L")))</f>
        <v>ncr</v>
      </c>
      <c r="O55" s="3">
        <f>N60</f>
        <v>0</v>
      </c>
      <c r="P55" s="3" t="str">
        <f>IF((COUNTBLANK(N55:N55)=1),"ncr",IF(N55&gt;N60,"W",IF(N55=N60,"D","L")))</f>
        <v>ncr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2" t="s">
        <v>73</v>
      </c>
      <c r="AH55" s="3">
        <f t="shared" ref="AH55:AH60" si="30">10-COUNTBLANK(B55:AE55)</f>
        <v>3</v>
      </c>
      <c r="AI55" s="3">
        <f t="shared" ref="AI55:AI60" si="31">COUNTIF(A55:AE55,"W")</f>
        <v>0</v>
      </c>
      <c r="AJ55" s="3">
        <f t="shared" ref="AJ55:AJ60" si="32">COUNTIF(B55:AE55,"D")</f>
        <v>0</v>
      </c>
      <c r="AK55" s="3">
        <f t="shared" ref="AK55:AK60" si="33">COUNTIF(A55:AE55,"L")</f>
        <v>3</v>
      </c>
      <c r="AL55" s="3">
        <f t="shared" ref="AL55:AL60" si="34">AI55*2 + AJ55</f>
        <v>0</v>
      </c>
      <c r="AM55" s="3">
        <f t="shared" ref="AM55:AM60" si="35">SUM(B55,E55,H55,K55,N55,Q55,T55,W55,Z55,AC55)</f>
        <v>457</v>
      </c>
      <c r="AN55" s="38"/>
      <c r="AO55" s="29"/>
      <c r="AY55" s="19"/>
    </row>
    <row r="56" spans="1:51" x14ac:dyDescent="0.15">
      <c r="A56" s="52" t="s">
        <v>74</v>
      </c>
      <c r="B56" s="16">
        <v>174</v>
      </c>
      <c r="C56" s="3">
        <f>B55</f>
        <v>149</v>
      </c>
      <c r="D56" s="3" t="str">
        <f>IF((COUNTBLANK(B56:B56)=1),"ncr",IF(B56&gt;B55,"W",IF(B56=B55,"D","L")))</f>
        <v>W</v>
      </c>
      <c r="E56" s="16">
        <v>179</v>
      </c>
      <c r="F56" s="3">
        <f>E59</f>
        <v>128</v>
      </c>
      <c r="G56" s="3" t="str">
        <f>IF((COUNTBLANK(E56:E56)=1),"ncr",IF(E56&gt;E59,"W",IF(E56=E59,"D","L")))</f>
        <v>W</v>
      </c>
      <c r="H56" s="16">
        <v>173</v>
      </c>
      <c r="I56" s="3">
        <f>H57</f>
        <v>177</v>
      </c>
      <c r="J56" s="3" t="str">
        <f>IF((COUNTBLANK(H56:H56)=1),"ncr",IF(H56&gt;H57,"W",IF(H56=H57,"D","L")))</f>
        <v>L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2" t="s">
        <v>74</v>
      </c>
      <c r="AH56" s="3">
        <f t="shared" si="30"/>
        <v>3</v>
      </c>
      <c r="AI56" s="3">
        <f t="shared" si="31"/>
        <v>2</v>
      </c>
      <c r="AJ56" s="3">
        <f t="shared" si="32"/>
        <v>0</v>
      </c>
      <c r="AK56" s="3">
        <f t="shared" si="33"/>
        <v>1</v>
      </c>
      <c r="AL56" s="3">
        <f t="shared" si="34"/>
        <v>4</v>
      </c>
      <c r="AM56" s="3">
        <f t="shared" si="35"/>
        <v>526</v>
      </c>
      <c r="AN56" s="49"/>
      <c r="AO56" s="29"/>
      <c r="AY56" s="19"/>
    </row>
    <row r="57" spans="1:51" x14ac:dyDescent="0.15">
      <c r="A57" s="52" t="s">
        <v>75</v>
      </c>
      <c r="B57" s="16">
        <v>180</v>
      </c>
      <c r="C57" s="3">
        <f>B60</f>
        <v>168</v>
      </c>
      <c r="D57" s="3" t="str">
        <f>IF((COUNTBLANK(B57:B57)=1),"ncr",IF(B57&gt;B60,"W",IF(B57=B60,"D","L")))</f>
        <v>W</v>
      </c>
      <c r="E57" s="16">
        <v>171</v>
      </c>
      <c r="F57" s="3">
        <f>E55</f>
        <v>163</v>
      </c>
      <c r="G57" s="3" t="str">
        <f>IF((COUNTBLANK(E57:E57)=1),"ncr",IF(E57&gt;E55,"W",IF(E57=E55,"D","L")))</f>
        <v>W</v>
      </c>
      <c r="H57" s="16">
        <v>177</v>
      </c>
      <c r="I57" s="3">
        <f>H56</f>
        <v>173</v>
      </c>
      <c r="J57" s="3" t="str">
        <f>IF((COUNTBLANK(H57:H57)=1),"ncr",IF(H57&gt;H56,"W",IF(H57=H56,"D","L")))</f>
        <v>W</v>
      </c>
      <c r="L57" s="3">
        <f>K58</f>
        <v>0</v>
      </c>
      <c r="M57" s="3" t="str">
        <f>IF((COUNTBLANK(K57:K57)=1),"ncr",IF(K57&gt;K58,"W",IF(K57=K58,"D","L")))</f>
        <v>ncr</v>
      </c>
      <c r="O57" s="3">
        <f>N59</f>
        <v>0</v>
      </c>
      <c r="P57" s="3" t="str">
        <f>IF((COUNTBLANK(N57:N57)=1),"ncr",IF(N57&gt;N59,"W",IF(N57=N59,"D","L")))</f>
        <v>ncr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2" t="s">
        <v>75</v>
      </c>
      <c r="AH57" s="3">
        <f t="shared" si="30"/>
        <v>3</v>
      </c>
      <c r="AI57" s="3">
        <f t="shared" si="31"/>
        <v>3</v>
      </c>
      <c r="AJ57" s="3">
        <f t="shared" si="32"/>
        <v>0</v>
      </c>
      <c r="AK57" s="3">
        <f t="shared" si="33"/>
        <v>0</v>
      </c>
      <c r="AL57" s="3">
        <f t="shared" si="34"/>
        <v>6</v>
      </c>
      <c r="AM57" s="3">
        <f t="shared" si="35"/>
        <v>528</v>
      </c>
      <c r="AN57" s="1"/>
      <c r="AO57" s="29"/>
      <c r="AY57" s="19"/>
    </row>
    <row r="58" spans="1:51" x14ac:dyDescent="0.15">
      <c r="A58" s="55" t="s">
        <v>76</v>
      </c>
      <c r="C58" s="3">
        <f>B59</f>
        <v>161</v>
      </c>
      <c r="D58" s="3" t="str">
        <f>IF((COUNTBLANK(B58:B58)=1),"ncr",IF(B58&gt;B59,"W",IF(B58=B59,"D","L")))</f>
        <v>ncr</v>
      </c>
      <c r="F58" s="3">
        <f>E60</f>
        <v>142</v>
      </c>
      <c r="G58" s="3" t="str">
        <f>IF((COUNTBLANK(E58:E58)=1),"ncr",IF(E58&gt;E60,"W",IF(E58=E60,"D","L")))</f>
        <v>ncr</v>
      </c>
      <c r="H58" s="16">
        <v>151</v>
      </c>
      <c r="I58" s="3">
        <f>H55</f>
        <v>145</v>
      </c>
      <c r="J58" s="3" t="str">
        <f>IF((COUNTBLANK(H58:H58)=1),"ncr",IF(H58&gt;H55,"W",IF(H58=H55,"D","L")))</f>
        <v>W</v>
      </c>
      <c r="L58" s="3">
        <f>K57</f>
        <v>0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5" t="s">
        <v>76</v>
      </c>
      <c r="AH58" s="3">
        <f t="shared" si="30"/>
        <v>1</v>
      </c>
      <c r="AI58" s="3">
        <f t="shared" si="31"/>
        <v>1</v>
      </c>
      <c r="AJ58" s="3">
        <f t="shared" si="32"/>
        <v>0</v>
      </c>
      <c r="AK58" s="3">
        <f t="shared" si="33"/>
        <v>0</v>
      </c>
      <c r="AL58" s="3">
        <f t="shared" si="34"/>
        <v>2</v>
      </c>
      <c r="AM58" s="3">
        <f t="shared" si="35"/>
        <v>151</v>
      </c>
      <c r="AN58" s="49"/>
      <c r="AO58" s="29"/>
      <c r="AY58" s="19"/>
    </row>
    <row r="59" spans="1:51" x14ac:dyDescent="0.15">
      <c r="A59" s="52" t="s">
        <v>77</v>
      </c>
      <c r="B59" s="16">
        <v>161</v>
      </c>
      <c r="C59" s="3">
        <f>B58</f>
        <v>0</v>
      </c>
      <c r="D59" s="3" t="str">
        <f>IF((COUNTBLANK(B59:B59)=1),"ncr",IF(B59&gt;B58,"W",IF(B59=B58,"D","L")))</f>
        <v>W</v>
      </c>
      <c r="E59" s="16">
        <v>128</v>
      </c>
      <c r="F59" s="3">
        <f>E56</f>
        <v>179</v>
      </c>
      <c r="G59" s="3" t="str">
        <f>IF((COUNTBLANK(E59:E59)=1),"ncr",IF(E59&gt;E56,"W",IF(E59=E56,"D","L")))</f>
        <v>L</v>
      </c>
      <c r="H59" s="16">
        <v>152</v>
      </c>
      <c r="I59" s="3">
        <f>H60</f>
        <v>84</v>
      </c>
      <c r="J59" s="3" t="str">
        <f>IF((COUNTBLANK(H59:H59)=1),"ncr",IF(H59&gt;H60,"W",IF(H59=H60,"D","L")))</f>
        <v>W</v>
      </c>
      <c r="L59" s="3">
        <f>K55</f>
        <v>0</v>
      </c>
      <c r="M59" s="3" t="str">
        <f>IF((COUNTBLANK(K59:K59)=1),"ncr",IF(K59&gt;K55,"W",IF(K59=K55,"D","L")))</f>
        <v>ncr</v>
      </c>
      <c r="O59" s="3">
        <f>N57</f>
        <v>0</v>
      </c>
      <c r="P59" s="3" t="str">
        <f>IF((COUNTBLANK(N59:N59)=1),"ncr",IF(N59&gt;N57,"W",IF(N59=N57,"D","L")))</f>
        <v>ncr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2" t="s">
        <v>77</v>
      </c>
      <c r="AH59" s="3">
        <f t="shared" si="30"/>
        <v>3</v>
      </c>
      <c r="AI59" s="3">
        <f t="shared" si="31"/>
        <v>2</v>
      </c>
      <c r="AJ59" s="3">
        <f t="shared" si="32"/>
        <v>0</v>
      </c>
      <c r="AK59" s="3">
        <f t="shared" si="33"/>
        <v>1</v>
      </c>
      <c r="AL59" s="3">
        <f t="shared" si="34"/>
        <v>4</v>
      </c>
      <c r="AM59" s="3">
        <f t="shared" si="35"/>
        <v>441</v>
      </c>
      <c r="AN59" s="39"/>
      <c r="AO59" s="29"/>
      <c r="AP59" s="40" t="s">
        <v>29</v>
      </c>
      <c r="AY59" s="19"/>
    </row>
    <row r="60" spans="1:51" x14ac:dyDescent="0.15">
      <c r="A60" s="52" t="s">
        <v>78</v>
      </c>
      <c r="B60" s="16">
        <v>168</v>
      </c>
      <c r="C60" s="3">
        <f>B57</f>
        <v>180</v>
      </c>
      <c r="D60" s="3" t="str">
        <f>IF((COUNTBLANK(B60:B60)=1),"ncr",IF(B60&gt;B57,"W",IF(B60=B57,"D","L")))</f>
        <v>L</v>
      </c>
      <c r="E60" s="16">
        <v>142</v>
      </c>
      <c r="F60" s="3">
        <f>E58</f>
        <v>0</v>
      </c>
      <c r="G60" s="3" t="str">
        <f>IF((COUNTBLANK(E60:E60)=1),"ncr",IF(E60&gt;E58,"W",IF(E60=E58,"D","L")))</f>
        <v>W</v>
      </c>
      <c r="H60" s="16">
        <v>84</v>
      </c>
      <c r="I60" s="3">
        <f>H59</f>
        <v>152</v>
      </c>
      <c r="J60" s="3" t="str">
        <f>IF((COUNTBLANK(H60:H60)=1),"ncr",IF(H60&gt;H59,"W",IF(H60=H92,"D","L")))</f>
        <v>L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2" t="s">
        <v>78</v>
      </c>
      <c r="AH60" s="3">
        <f t="shared" si="30"/>
        <v>3</v>
      </c>
      <c r="AI60" s="3">
        <f t="shared" si="31"/>
        <v>1</v>
      </c>
      <c r="AJ60" s="3">
        <f t="shared" si="32"/>
        <v>0</v>
      </c>
      <c r="AK60" s="3">
        <f t="shared" si="33"/>
        <v>2</v>
      </c>
      <c r="AL60" s="3">
        <f t="shared" si="34"/>
        <v>2</v>
      </c>
      <c r="AM60" s="3">
        <f t="shared" si="35"/>
        <v>394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31</v>
      </c>
      <c r="B63" s="28" t="s">
        <v>17</v>
      </c>
      <c r="C63" s="58"/>
      <c r="D63" s="60"/>
      <c r="E63" s="27" t="s">
        <v>19</v>
      </c>
      <c r="F63" s="58"/>
      <c r="G63" s="60"/>
      <c r="H63" s="27" t="s">
        <v>20</v>
      </c>
      <c r="I63" s="58"/>
      <c r="J63" s="60"/>
      <c r="K63" s="27" t="s">
        <v>21</v>
      </c>
      <c r="L63" s="58"/>
      <c r="M63" s="60"/>
      <c r="N63" s="27" t="s">
        <v>22</v>
      </c>
      <c r="O63" s="58"/>
      <c r="P63" s="60"/>
      <c r="Q63" s="27" t="s">
        <v>23</v>
      </c>
      <c r="R63" s="58"/>
      <c r="S63" s="59"/>
      <c r="T63" s="27" t="s">
        <v>24</v>
      </c>
      <c r="U63" s="58"/>
      <c r="V63" s="60"/>
      <c r="W63" s="27" t="s">
        <v>25</v>
      </c>
      <c r="X63" s="58"/>
      <c r="Y63" s="60"/>
      <c r="Z63" s="27" t="s">
        <v>26</v>
      </c>
      <c r="AA63" s="58"/>
      <c r="AB63" s="60"/>
      <c r="AC63" s="26" t="s">
        <v>27</v>
      </c>
      <c r="AD63" s="58"/>
      <c r="AE63" s="59"/>
      <c r="AF63" s="7"/>
      <c r="AG63" s="5" t="s">
        <v>31</v>
      </c>
      <c r="AH63" s="6" t="s">
        <v>6</v>
      </c>
      <c r="AI63" s="6" t="s">
        <v>7</v>
      </c>
      <c r="AJ63" s="6" t="s">
        <v>8</v>
      </c>
      <c r="AK63" s="6" t="s">
        <v>9</v>
      </c>
      <c r="AL63" s="6" t="s">
        <v>10</v>
      </c>
      <c r="AM63" s="6" t="s">
        <v>11</v>
      </c>
      <c r="AN63" s="6" t="s">
        <v>15</v>
      </c>
      <c r="AO63" s="8" t="s">
        <v>12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56" t="s">
        <v>79</v>
      </c>
      <c r="B65" s="16">
        <v>166</v>
      </c>
      <c r="C65" s="3">
        <f>B66</f>
        <v>135</v>
      </c>
      <c r="D65" s="3" t="str">
        <f>IF((COUNTBLANK(B65:B65)=1),"ncr",IF(B65&gt;B66,"W",IF(B65=B66,"D","L")))</f>
        <v>W</v>
      </c>
      <c r="E65" s="16">
        <v>178</v>
      </c>
      <c r="F65" s="3">
        <f>E67</f>
        <v>145</v>
      </c>
      <c r="G65" s="3" t="str">
        <f>IF((COUNTBLANK(E65:E65)=1),"ncr",IF(E65&gt;E67,"W",IF(E65=E67,"D","L")))</f>
        <v>W</v>
      </c>
      <c r="H65" s="16">
        <v>173</v>
      </c>
      <c r="I65" s="3">
        <f>H68</f>
        <v>165</v>
      </c>
      <c r="J65" s="3" t="str">
        <f>IF((COUNTBLANK(H65:H65)=1),"ncr",IF(H65&gt;H68,"W",IF(H65=H68,"D","L")))</f>
        <v>W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56" t="s">
        <v>79</v>
      </c>
      <c r="AH65" s="3">
        <f t="shared" ref="AH65:AH70" si="36">10-COUNTBLANK(B65:AE65)</f>
        <v>3</v>
      </c>
      <c r="AI65" s="3">
        <f t="shared" ref="AI65:AI70" si="37">COUNTIF(A65:AE65,"W")</f>
        <v>3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6</v>
      </c>
      <c r="AM65" s="3">
        <f t="shared" ref="AM65:AM70" si="41">SUM(B65,E65,H65,K65,N65,Q65,T65,W65,Z65,AC65)</f>
        <v>517</v>
      </c>
      <c r="AN65" s="38"/>
      <c r="AO65" s="29"/>
      <c r="AY65" s="19"/>
    </row>
    <row r="66" spans="1:51" x14ac:dyDescent="0.15">
      <c r="A66" s="57" t="s">
        <v>80</v>
      </c>
      <c r="B66" s="16">
        <v>135</v>
      </c>
      <c r="C66" s="3">
        <f>B65</f>
        <v>166</v>
      </c>
      <c r="D66" s="3" t="str">
        <f>IF((COUNTBLANK(B66:B66)=1),"ncr",IF(B66&gt;B65,"W",IF(B66=B65,"D","L")))</f>
        <v>L</v>
      </c>
      <c r="E66" s="16">
        <v>151</v>
      </c>
      <c r="F66" s="3">
        <f>E69</f>
        <v>115</v>
      </c>
      <c r="G66" s="3" t="str">
        <f>IF((COUNTBLANK(E66:E66)=1),"ncr",IF(E66&gt;E69,"W",IF(E66=E69,"D","L")))</f>
        <v>W</v>
      </c>
      <c r="H66" s="16">
        <v>144</v>
      </c>
      <c r="I66" s="3">
        <f>H67</f>
        <v>149</v>
      </c>
      <c r="J66" s="3" t="str">
        <f>IF((COUNTBLANK(H66:H66)=1),"ncr",IF(H66&gt;H67,"W",IF(H66=H67,"D","L")))</f>
        <v>L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57" t="s">
        <v>80</v>
      </c>
      <c r="AH66" s="3">
        <f t="shared" si="36"/>
        <v>3</v>
      </c>
      <c r="AI66" s="3">
        <f t="shared" si="37"/>
        <v>1</v>
      </c>
      <c r="AJ66" s="3">
        <f t="shared" si="38"/>
        <v>0</v>
      </c>
      <c r="AK66" s="3">
        <f t="shared" si="39"/>
        <v>2</v>
      </c>
      <c r="AL66" s="3">
        <f t="shared" si="40"/>
        <v>2</v>
      </c>
      <c r="AM66" s="3">
        <f t="shared" si="41"/>
        <v>430</v>
      </c>
      <c r="AN66" s="39"/>
      <c r="AO66" s="29"/>
      <c r="AY66" s="19"/>
    </row>
    <row r="67" spans="1:51" x14ac:dyDescent="0.15">
      <c r="A67" s="56" t="s">
        <v>81</v>
      </c>
      <c r="B67" s="16">
        <v>157</v>
      </c>
      <c r="C67" s="3">
        <f>B70</f>
        <v>120</v>
      </c>
      <c r="D67" s="3" t="str">
        <f>IF((COUNTBLANK(B67:B67)=1),"ncr",IF(B67&gt;B70,"W",IF(B67=B70,"D","L")))</f>
        <v>W</v>
      </c>
      <c r="E67" s="16">
        <v>145</v>
      </c>
      <c r="F67" s="3">
        <f>E65</f>
        <v>178</v>
      </c>
      <c r="G67" s="3" t="str">
        <f>IF((COUNTBLANK(E67:E67)=1),"ncr",IF(E67&gt;E65,"W",IF(E67=E65,"D","L")))</f>
        <v>L</v>
      </c>
      <c r="H67" s="16">
        <v>149</v>
      </c>
      <c r="I67" s="3">
        <f>H66</f>
        <v>144</v>
      </c>
      <c r="J67" s="3" t="str">
        <f>IF((COUNTBLANK(H67:H67)=1),"ncr",IF(H67&gt;H66,"W",IF(H67=H66,"D","L")))</f>
        <v>W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56" t="s">
        <v>81</v>
      </c>
      <c r="AH67" s="3">
        <f t="shared" si="36"/>
        <v>3</v>
      </c>
      <c r="AI67" s="3">
        <f t="shared" si="37"/>
        <v>2</v>
      </c>
      <c r="AJ67" s="3">
        <f t="shared" si="38"/>
        <v>0</v>
      </c>
      <c r="AK67" s="3">
        <f t="shared" si="39"/>
        <v>1</v>
      </c>
      <c r="AL67" s="3">
        <f t="shared" si="40"/>
        <v>4</v>
      </c>
      <c r="AM67" s="3">
        <f t="shared" si="41"/>
        <v>451</v>
      </c>
      <c r="AN67" s="1"/>
      <c r="AO67" s="29"/>
      <c r="AY67" s="19"/>
    </row>
    <row r="68" spans="1:51" x14ac:dyDescent="0.15">
      <c r="A68" s="56" t="s">
        <v>82</v>
      </c>
      <c r="C68" s="3">
        <f>B69</f>
        <v>138</v>
      </c>
      <c r="D68" s="3" t="str">
        <f>IF((COUNTBLANK(B68:B68)=1),"ncr",IF(B68&gt;B69,"W",IF(B68=B69,"D","L")))</f>
        <v>ncr</v>
      </c>
      <c r="E68" s="16">
        <v>138</v>
      </c>
      <c r="F68" s="3">
        <f>E70</f>
        <v>137</v>
      </c>
      <c r="G68" s="3" t="str">
        <f>IF((COUNTBLANK(E68:E68)=1),"ncr",IF(E68&gt;E70,"W",IF(E68=E70,"D","L")))</f>
        <v>W</v>
      </c>
      <c r="H68" s="16">
        <v>165</v>
      </c>
      <c r="I68" s="3">
        <f>H65</f>
        <v>173</v>
      </c>
      <c r="J68" s="3" t="str">
        <f>IF((COUNTBLANK(H68:H68)=1),"ncr",IF(H68&gt;H65,"W",IF(H68=H65,"D","L")))</f>
        <v>L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56" t="s">
        <v>82</v>
      </c>
      <c r="AH68" s="3">
        <f t="shared" si="36"/>
        <v>2</v>
      </c>
      <c r="AI68" s="3">
        <f t="shared" si="37"/>
        <v>1</v>
      </c>
      <c r="AJ68" s="3">
        <f t="shared" si="38"/>
        <v>0</v>
      </c>
      <c r="AK68" s="3">
        <f t="shared" si="39"/>
        <v>1</v>
      </c>
      <c r="AL68" s="3">
        <f t="shared" si="40"/>
        <v>2</v>
      </c>
      <c r="AM68" s="3">
        <f t="shared" si="41"/>
        <v>303</v>
      </c>
      <c r="AO68" s="29"/>
      <c r="AY68" s="19"/>
    </row>
    <row r="69" spans="1:51" x14ac:dyDescent="0.15">
      <c r="A69" s="57" t="s">
        <v>83</v>
      </c>
      <c r="B69" s="16">
        <v>138</v>
      </c>
      <c r="C69" s="3">
        <f>B68</f>
        <v>0</v>
      </c>
      <c r="D69" s="3" t="str">
        <f>IF((COUNTBLANK(B69:B69)=1),"ncr",IF(B69&gt;B68,"W",IF(B69=B68,"D","L")))</f>
        <v>W</v>
      </c>
      <c r="E69" s="16">
        <v>115</v>
      </c>
      <c r="F69" s="3">
        <f>E66</f>
        <v>151</v>
      </c>
      <c r="G69" s="3" t="str">
        <f>IF((COUNTBLANK(E69:E69)=1),"ncr",IF(E69&gt;E66,"W",IF(E69=E66,"D","L")))</f>
        <v>L</v>
      </c>
      <c r="H69" s="16">
        <v>91</v>
      </c>
      <c r="I69" s="3">
        <f>H70</f>
        <v>142</v>
      </c>
      <c r="J69" s="3" t="str">
        <f>IF((COUNTBLANK(H69:H69)=1),"ncr",IF(H69&gt;H70,"W",IF(H69=H70,"D","L")))</f>
        <v>L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57" t="s">
        <v>83</v>
      </c>
      <c r="AH69" s="3">
        <f t="shared" si="36"/>
        <v>3</v>
      </c>
      <c r="AI69" s="3">
        <f t="shared" si="37"/>
        <v>1</v>
      </c>
      <c r="AJ69" s="3">
        <f t="shared" si="38"/>
        <v>0</v>
      </c>
      <c r="AK69" s="3">
        <f t="shared" si="39"/>
        <v>2</v>
      </c>
      <c r="AL69" s="3">
        <f t="shared" si="40"/>
        <v>2</v>
      </c>
      <c r="AM69" s="3">
        <f t="shared" si="41"/>
        <v>344</v>
      </c>
      <c r="AN69" s="39"/>
      <c r="AO69" s="29"/>
      <c r="AP69" s="40" t="s">
        <v>29</v>
      </c>
      <c r="AY69" s="19"/>
    </row>
    <row r="70" spans="1:51" x14ac:dyDescent="0.15">
      <c r="A70" s="56" t="s">
        <v>84</v>
      </c>
      <c r="B70" s="16">
        <v>120</v>
      </c>
      <c r="C70" s="3">
        <f>B67</f>
        <v>157</v>
      </c>
      <c r="D70" s="3" t="str">
        <f>IF((COUNTBLANK(B70:B70)=1),"ncr",IF(B70&gt;B67,"W",IF(B70=B67,"D","L")))</f>
        <v>L</v>
      </c>
      <c r="E70" s="16">
        <v>137</v>
      </c>
      <c r="F70" s="3">
        <f>E68</f>
        <v>138</v>
      </c>
      <c r="G70" s="3" t="str">
        <f>IF((COUNTBLANK(E70:E70)=1),"ncr",IF(E70&gt;E68,"W",IF(E70=E68,"D","L")))</f>
        <v>L</v>
      </c>
      <c r="H70" s="16">
        <v>142</v>
      </c>
      <c r="I70" s="3">
        <f>H69</f>
        <v>91</v>
      </c>
      <c r="J70" s="3" t="str">
        <f>IF((COUNTBLANK(H70:H70)=1),"ncr",IF(H70&gt;H69,"W",IF(H70=H102,"D","L")))</f>
        <v>W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56" t="s">
        <v>84</v>
      </c>
      <c r="AH70" s="3">
        <f t="shared" si="36"/>
        <v>3</v>
      </c>
      <c r="AI70" s="3">
        <f t="shared" si="37"/>
        <v>1</v>
      </c>
      <c r="AJ70" s="3">
        <f t="shared" si="38"/>
        <v>0</v>
      </c>
      <c r="AK70" s="3">
        <f t="shared" si="39"/>
        <v>2</v>
      </c>
      <c r="AL70" s="3">
        <f t="shared" si="40"/>
        <v>2</v>
      </c>
      <c r="AM70" s="3">
        <f t="shared" si="41"/>
        <v>399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35</v>
      </c>
    </row>
    <row r="75" spans="1:51" x14ac:dyDescent="0.15">
      <c r="N75" s="36" t="s">
        <v>14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17</v>
      </c>
      <c r="C77" s="58"/>
      <c r="D77" s="59"/>
      <c r="E77" s="27" t="s">
        <v>19</v>
      </c>
      <c r="F77" s="58"/>
      <c r="G77" s="59"/>
      <c r="H77" s="27" t="s">
        <v>20</v>
      </c>
      <c r="I77" s="58"/>
      <c r="J77" s="59"/>
      <c r="K77" s="27" t="s">
        <v>21</v>
      </c>
      <c r="L77" s="58"/>
      <c r="M77" s="59"/>
      <c r="N77" s="27" t="s">
        <v>22</v>
      </c>
      <c r="O77" s="58"/>
      <c r="P77" s="59"/>
      <c r="Q77" s="27" t="s">
        <v>23</v>
      </c>
      <c r="R77" s="58"/>
      <c r="S77" s="59"/>
      <c r="T77" s="27" t="s">
        <v>24</v>
      </c>
      <c r="U77" s="58"/>
      <c r="V77" s="59"/>
      <c r="W77" s="27" t="s">
        <v>25</v>
      </c>
      <c r="X77" s="58"/>
      <c r="Y77" s="59"/>
      <c r="Z77" s="27" t="s">
        <v>26</v>
      </c>
      <c r="AA77" s="58"/>
      <c r="AB77" s="59"/>
      <c r="AC77" s="26" t="s">
        <v>27</v>
      </c>
      <c r="AD77" s="58"/>
      <c r="AE77" s="59"/>
      <c r="AF77" s="7"/>
      <c r="AG77" s="5" t="s">
        <v>2</v>
      </c>
      <c r="AH77" s="6" t="s">
        <v>6</v>
      </c>
      <c r="AI77" s="6" t="s">
        <v>7</v>
      </c>
      <c r="AJ77" s="6" t="s">
        <v>8</v>
      </c>
      <c r="AK77" s="6" t="s">
        <v>9</v>
      </c>
      <c r="AL77" s="6" t="s">
        <v>10</v>
      </c>
      <c r="AM77" s="6" t="s">
        <v>11</v>
      </c>
      <c r="AN77" s="6" t="s">
        <v>15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16</v>
      </c>
      <c r="D78" s="11" t="s">
        <v>18</v>
      </c>
      <c r="E78" s="13" t="s">
        <v>1</v>
      </c>
      <c r="F78" s="11" t="s">
        <v>16</v>
      </c>
      <c r="G78" s="11" t="s">
        <v>18</v>
      </c>
      <c r="H78" s="13" t="s">
        <v>1</v>
      </c>
      <c r="I78" s="11" t="s">
        <v>16</v>
      </c>
      <c r="J78" s="11" t="s">
        <v>18</v>
      </c>
      <c r="K78" s="13" t="s">
        <v>1</v>
      </c>
      <c r="L78" s="11" t="s">
        <v>16</v>
      </c>
      <c r="M78" s="11" t="s">
        <v>18</v>
      </c>
      <c r="N78" s="13" t="s">
        <v>1</v>
      </c>
      <c r="O78" s="11" t="s">
        <v>16</v>
      </c>
      <c r="P78" s="11" t="s">
        <v>18</v>
      </c>
      <c r="Q78" s="13" t="s">
        <v>1</v>
      </c>
      <c r="R78" s="11" t="s">
        <v>16</v>
      </c>
      <c r="S78" s="11" t="s">
        <v>18</v>
      </c>
      <c r="T78" s="13" t="s">
        <v>1</v>
      </c>
      <c r="U78" s="11" t="s">
        <v>16</v>
      </c>
      <c r="V78" s="11" t="s">
        <v>18</v>
      </c>
      <c r="W78" s="13" t="s">
        <v>1</v>
      </c>
      <c r="X78" s="11" t="s">
        <v>16</v>
      </c>
      <c r="Y78" s="11" t="s">
        <v>18</v>
      </c>
      <c r="Z78" s="13" t="s">
        <v>1</v>
      </c>
      <c r="AA78" s="11" t="s">
        <v>16</v>
      </c>
      <c r="AB78" s="11" t="s">
        <v>18</v>
      </c>
      <c r="AC78" s="13" t="s">
        <v>1</v>
      </c>
      <c r="AD78" s="11" t="s">
        <v>16</v>
      </c>
      <c r="AE78" s="12" t="s">
        <v>18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32</v>
      </c>
      <c r="B79" s="42">
        <f>SUM(B80:B81)</f>
        <v>360</v>
      </c>
      <c r="C79" s="43">
        <f>B83</f>
        <v>374</v>
      </c>
      <c r="D79" s="44" t="str">
        <f>IF((B79=0),"ncr",IF(B79&gt;B83,"W",IF(B79=B83,"D","L")))</f>
        <v>L</v>
      </c>
      <c r="E79" s="42">
        <f>SUM(E80:E81)</f>
        <v>364</v>
      </c>
      <c r="F79" s="43">
        <f>E87</f>
        <v>348</v>
      </c>
      <c r="G79" s="44" t="str">
        <f>IF((E79=0),"ncr",IF(E79&gt;E87,"W",IF(E79=E87,"D","L")))</f>
        <v>W</v>
      </c>
      <c r="H79" s="42">
        <f>SUM(H80:H81)</f>
        <v>372</v>
      </c>
      <c r="I79" s="43">
        <f>H91</f>
        <v>323</v>
      </c>
      <c r="J79" s="44" t="str">
        <f>IF((H79=0),"ncr",IF(H79&gt;H91,"W",IF(H79=H91,"D","L")))</f>
        <v>W</v>
      </c>
      <c r="K79" s="42">
        <f>SUM(K80:K81)</f>
        <v>0</v>
      </c>
      <c r="L79" s="43">
        <f>K95</f>
        <v>0</v>
      </c>
      <c r="M79" s="44" t="str">
        <f>IF((K79=0),"ncr",IF(K79&gt;K95,"W",IF(K79=K95,"D","L")))</f>
        <v>ncr</v>
      </c>
      <c r="N79" s="42">
        <f>SUM(N80:N81)</f>
        <v>0</v>
      </c>
      <c r="O79" s="43">
        <f>N99</f>
        <v>0</v>
      </c>
      <c r="P79" s="44" t="str">
        <f>IF((N79=0),"ncr",IF(N79&gt;N99,"W",IF(N79=N99,"D","L")))</f>
        <v>ncr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32</v>
      </c>
      <c r="AH79" s="3">
        <f>10-COUNTIF(B79:AE79,"ncr")</f>
        <v>3</v>
      </c>
      <c r="AI79" s="3">
        <f>COUNTIF(A79:AE79,"W")</f>
        <v>2</v>
      </c>
      <c r="AJ79" s="3">
        <f>COUNTIF(A79:AC79,"D")</f>
        <v>0</v>
      </c>
      <c r="AK79" s="3">
        <f>COUNTIF(A79:AE79,"L")</f>
        <v>1</v>
      </c>
      <c r="AL79" s="3">
        <f>AI79*2 + AJ79</f>
        <v>4</v>
      </c>
      <c r="AM79" s="3">
        <f>SUM(B79,E79,H79,K79,N79,Q79,T79,W79,Z79,AC79)</f>
        <v>1096</v>
      </c>
      <c r="AN79" s="39"/>
      <c r="AO79" s="29"/>
    </row>
    <row r="80" spans="1:51" x14ac:dyDescent="0.15">
      <c r="A80" s="41" t="s">
        <v>44</v>
      </c>
      <c r="B80" s="30">
        <f>+B6</f>
        <v>186</v>
      </c>
      <c r="D80" s="17"/>
      <c r="E80" s="30">
        <f>+E6</f>
        <v>183</v>
      </c>
      <c r="G80" s="17"/>
      <c r="H80" s="30">
        <f>+H6</f>
        <v>190</v>
      </c>
      <c r="J80" s="17"/>
      <c r="K80" s="30">
        <f>+K6</f>
        <v>0</v>
      </c>
      <c r="M80" s="17"/>
      <c r="N80" s="30">
        <f>+N6</f>
        <v>0</v>
      </c>
      <c r="P80" s="17"/>
      <c r="Q80" s="30">
        <f>+Q6</f>
        <v>0</v>
      </c>
      <c r="S80" s="17"/>
      <c r="T80" s="30">
        <f>+T6</f>
        <v>0</v>
      </c>
      <c r="V80" s="17"/>
      <c r="W80" s="30">
        <f>+W6</f>
        <v>0</v>
      </c>
      <c r="Y80" s="17"/>
      <c r="Z80" s="30">
        <f>+Z6</f>
        <v>0</v>
      </c>
      <c r="AB80" s="17"/>
      <c r="AC80" s="30">
        <f>+AC6</f>
        <v>0</v>
      </c>
      <c r="AE80" s="17"/>
      <c r="AG80" s="41" t="s">
        <v>44</v>
      </c>
      <c r="AO80" s="18"/>
    </row>
    <row r="81" spans="1:41" x14ac:dyDescent="0.15">
      <c r="A81" s="41" t="s">
        <v>48</v>
      </c>
      <c r="B81" s="30">
        <f>+B10</f>
        <v>174</v>
      </c>
      <c r="D81" s="17"/>
      <c r="E81" s="30">
        <f>+E10</f>
        <v>181</v>
      </c>
      <c r="G81" s="17"/>
      <c r="H81" s="30">
        <f>+H10</f>
        <v>182</v>
      </c>
      <c r="J81" s="17"/>
      <c r="K81" s="30">
        <f>+K10</f>
        <v>0</v>
      </c>
      <c r="M81" s="17"/>
      <c r="N81" s="30">
        <f>+N10</f>
        <v>0</v>
      </c>
      <c r="P81" s="17"/>
      <c r="Q81" s="30">
        <f>+Q10</f>
        <v>0</v>
      </c>
      <c r="S81" s="17"/>
      <c r="T81" s="30">
        <f>+T10</f>
        <v>0</v>
      </c>
      <c r="V81" s="17"/>
      <c r="W81" s="30">
        <f>+W10</f>
        <v>0</v>
      </c>
      <c r="Y81" s="17"/>
      <c r="Z81" s="30">
        <f>+Z10</f>
        <v>0</v>
      </c>
      <c r="AB81" s="17"/>
      <c r="AC81" s="30">
        <f>+AC10</f>
        <v>0</v>
      </c>
      <c r="AE81" s="17"/>
      <c r="AG81" s="41" t="s">
        <v>48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33</v>
      </c>
      <c r="B83" s="30">
        <f>SUM(B84:B85)</f>
        <v>374</v>
      </c>
      <c r="C83" s="3">
        <f>B79</f>
        <v>360</v>
      </c>
      <c r="D83" s="17" t="str">
        <f>IF((B83=0),"ncr",IF(B83&gt;B79,"W",IF(B83=B79,"D","L")))</f>
        <v>W</v>
      </c>
      <c r="E83" s="30">
        <f>SUM(E84:E85)</f>
        <v>378</v>
      </c>
      <c r="F83" s="3">
        <f>E95</f>
        <v>346</v>
      </c>
      <c r="G83" s="17" t="str">
        <f>IF((E83=0),"ncr",IF(E83&gt;E95,"W",IF(E83=E95,"D","L")))</f>
        <v>W</v>
      </c>
      <c r="H83" s="30">
        <f>SUM(H84:H85)</f>
        <v>368</v>
      </c>
      <c r="I83" s="3">
        <f>H87</f>
        <v>358</v>
      </c>
      <c r="J83" s="17" t="str">
        <f>IF((H83=0),"ncr",IF(H83&gt;H87,"W",IF(H83=H87,"D","L")))</f>
        <v>W</v>
      </c>
      <c r="K83" s="30">
        <f>SUM(K84:K85)</f>
        <v>0</v>
      </c>
      <c r="L83" s="3">
        <f>K99</f>
        <v>0</v>
      </c>
      <c r="M83" s="17" t="str">
        <f>IF((K83=0),"ncr",IF(K83&gt;K99,"W",IF(K83=K99,"D","L")))</f>
        <v>ncr</v>
      </c>
      <c r="N83" s="30">
        <f>SUM(N84:N85)</f>
        <v>0</v>
      </c>
      <c r="O83" s="3">
        <f>N91</f>
        <v>0</v>
      </c>
      <c r="P83" s="17" t="str">
        <f>IF((N83=0),"ncr",IF(N83&gt;N91,"W",IF(N83=N91,"D","L")))</f>
        <v>ncr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33</v>
      </c>
      <c r="AH83" s="3">
        <f>10-COUNTIF(B83:AE83,"ncr")</f>
        <v>3</v>
      </c>
      <c r="AI83" s="3">
        <f>COUNTIF(A83:AE83,"W")</f>
        <v>3</v>
      </c>
      <c r="AJ83" s="3">
        <f>COUNTIF(A83:AC83,"D")</f>
        <v>0</v>
      </c>
      <c r="AK83" s="3">
        <f>COUNTIF(A83:AE83,"L")</f>
        <v>0</v>
      </c>
      <c r="AL83" s="3">
        <f>AI83*2 + AJ83</f>
        <v>6</v>
      </c>
      <c r="AM83" s="3">
        <f>SUM(B83,E83,H83,K83,N83,Q83,T83,W83,Z83,AC83)</f>
        <v>1120</v>
      </c>
      <c r="AO83" s="29"/>
    </row>
    <row r="84" spans="1:41" x14ac:dyDescent="0.15">
      <c r="A84" s="41" t="s">
        <v>45</v>
      </c>
      <c r="B84" s="30">
        <f>+B7</f>
        <v>190</v>
      </c>
      <c r="D84" s="17"/>
      <c r="E84" s="30">
        <f>+E7</f>
        <v>189</v>
      </c>
      <c r="G84" s="17"/>
      <c r="H84" s="30">
        <f>+H7</f>
        <v>192</v>
      </c>
      <c r="J84" s="17"/>
      <c r="K84" s="30">
        <f>+K7</f>
        <v>0</v>
      </c>
      <c r="M84" s="17"/>
      <c r="N84" s="30">
        <f>+N7</f>
        <v>0</v>
      </c>
      <c r="P84" s="17"/>
      <c r="Q84" s="30">
        <f>+Q7</f>
        <v>0</v>
      </c>
      <c r="S84" s="17"/>
      <c r="T84" s="30">
        <f>+T7</f>
        <v>0</v>
      </c>
      <c r="V84" s="17"/>
      <c r="W84" s="30">
        <f>+W7</f>
        <v>0</v>
      </c>
      <c r="Y84" s="17"/>
      <c r="Z84" s="30">
        <f>+Z7</f>
        <v>0</v>
      </c>
      <c r="AB84" s="17"/>
      <c r="AC84" s="30">
        <f>+AC7</f>
        <v>0</v>
      </c>
      <c r="AE84" s="17"/>
      <c r="AG84" s="41" t="s">
        <v>45</v>
      </c>
      <c r="AO84" s="18"/>
    </row>
    <row r="85" spans="1:41" x14ac:dyDescent="0.15">
      <c r="A85" s="41" t="s">
        <v>53</v>
      </c>
      <c r="B85" s="30">
        <f>+B19</f>
        <v>184</v>
      </c>
      <c r="D85" s="17"/>
      <c r="E85" s="30">
        <f>+E19</f>
        <v>189</v>
      </c>
      <c r="G85" s="17"/>
      <c r="H85" s="30">
        <f>+H19</f>
        <v>176</v>
      </c>
      <c r="J85" s="17"/>
      <c r="K85" s="30">
        <f>+K19</f>
        <v>0</v>
      </c>
      <c r="M85" s="17"/>
      <c r="N85" s="30">
        <f>+N19</f>
        <v>0</v>
      </c>
      <c r="P85" s="17"/>
      <c r="Q85" s="30">
        <f>+Q19</f>
        <v>0</v>
      </c>
      <c r="S85" s="17"/>
      <c r="T85" s="30">
        <f>+T19</f>
        <v>0</v>
      </c>
      <c r="V85" s="17"/>
      <c r="W85" s="30">
        <f>+W19</f>
        <v>0</v>
      </c>
      <c r="Y85" s="17"/>
      <c r="Z85" s="30">
        <f>+Z19</f>
        <v>0</v>
      </c>
      <c r="AB85" s="17"/>
      <c r="AC85" s="30">
        <f>+AC19</f>
        <v>0</v>
      </c>
      <c r="AE85" s="17"/>
      <c r="AG85" s="41" t="s">
        <v>53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39</v>
      </c>
      <c r="B87" s="30">
        <f>SUM(B88:B89)</f>
        <v>358</v>
      </c>
      <c r="C87" s="3">
        <f>B99</f>
        <v>343</v>
      </c>
      <c r="D87" s="17" t="str">
        <f>IF((B87=0),"ncr",IF(B87&gt;B99,"W",IF(B87=B99,"D","L")))</f>
        <v>W</v>
      </c>
      <c r="E87" s="30">
        <f>SUM(E88:E89)</f>
        <v>348</v>
      </c>
      <c r="F87" s="3">
        <f>E79</f>
        <v>364</v>
      </c>
      <c r="G87" s="17" t="str">
        <f>IF((E87=0),"ncr",IF(E87&gt;E79,"W",IF(E87=E79,"D","L")))</f>
        <v>L</v>
      </c>
      <c r="H87" s="30">
        <f>SUM(H88:H89)</f>
        <v>358</v>
      </c>
      <c r="I87" s="3">
        <f>H83</f>
        <v>368</v>
      </c>
      <c r="J87" s="17" t="str">
        <f>IF((H87=0),"ncr",IF(H87&gt;H83,"W",IF(H87=H83,"D","L")))</f>
        <v>L</v>
      </c>
      <c r="K87" s="30">
        <f>SUM(K88:K89)</f>
        <v>0</v>
      </c>
      <c r="L87" s="3">
        <f>K91</f>
        <v>0</v>
      </c>
      <c r="M87" s="17" t="str">
        <f>IF((K87=0),"ncr",IF(K87&gt;K91,"W",IF(K87=K91,"D","L")))</f>
        <v>ncr</v>
      </c>
      <c r="N87" s="30">
        <f>SUM(N88:N89)</f>
        <v>0</v>
      </c>
      <c r="O87" s="3">
        <f>N95</f>
        <v>0</v>
      </c>
      <c r="P87" s="17" t="str">
        <f>IF((N87=0),"ncr",IF(N87&gt;N95,"W",IF(N87=N95,"D","L")))</f>
        <v>ncr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39</v>
      </c>
      <c r="AH87" s="3">
        <f>10-COUNTIF(B87:AE87,"ncr")</f>
        <v>3</v>
      </c>
      <c r="AI87" s="3">
        <f>COUNTIF(A87:AE87,"W")</f>
        <v>1</v>
      </c>
      <c r="AJ87" s="3">
        <f>COUNTIF(A87:AC87,"D")</f>
        <v>0</v>
      </c>
      <c r="AK87" s="3">
        <f>COUNTIF(A87:AE87,"L")</f>
        <v>2</v>
      </c>
      <c r="AL87" s="3">
        <f>AI87*2 + AJ87</f>
        <v>2</v>
      </c>
      <c r="AM87" s="3">
        <f>SUM(B87,E87,H87,K87,N87,Q87,T87,W87,Z87,AC87)</f>
        <v>1064</v>
      </c>
      <c r="AN87" s="1"/>
      <c r="AO87" s="29"/>
    </row>
    <row r="88" spans="1:41" x14ac:dyDescent="0.15">
      <c r="A88" s="41" t="s">
        <v>49</v>
      </c>
      <c r="B88" s="30">
        <f>+B15</f>
        <v>184</v>
      </c>
      <c r="D88" s="17"/>
      <c r="E88" s="30">
        <f>+E15</f>
        <v>181</v>
      </c>
      <c r="G88" s="17"/>
      <c r="H88" s="30">
        <f>+H15</f>
        <v>187</v>
      </c>
      <c r="J88" s="17"/>
      <c r="K88" s="30">
        <f>+K15</f>
        <v>0</v>
      </c>
      <c r="M88" s="17"/>
      <c r="N88" s="30">
        <f>+N15</f>
        <v>0</v>
      </c>
      <c r="P88" s="17"/>
      <c r="Q88" s="30">
        <f>+Q15</f>
        <v>0</v>
      </c>
      <c r="S88" s="17"/>
      <c r="T88" s="30">
        <f>+T15</f>
        <v>0</v>
      </c>
      <c r="V88" s="17"/>
      <c r="W88" s="30">
        <f>+W15</f>
        <v>0</v>
      </c>
      <c r="Y88" s="17"/>
      <c r="Z88" s="30">
        <f>+Z15</f>
        <v>0</v>
      </c>
      <c r="AB88" s="17"/>
      <c r="AC88" s="30">
        <f>+AC15</f>
        <v>0</v>
      </c>
      <c r="AE88" s="17"/>
      <c r="AG88" s="41" t="s">
        <v>49</v>
      </c>
      <c r="AO88" s="18"/>
    </row>
    <row r="89" spans="1:41" x14ac:dyDescent="0.15">
      <c r="A89" s="41" t="s">
        <v>50</v>
      </c>
      <c r="B89" s="30">
        <f>+B16</f>
        <v>174</v>
      </c>
      <c r="D89" s="17"/>
      <c r="E89" s="30">
        <f>+E16</f>
        <v>167</v>
      </c>
      <c r="G89" s="17"/>
      <c r="H89" s="30">
        <f>+H16</f>
        <v>171</v>
      </c>
      <c r="J89" s="17"/>
      <c r="K89" s="30">
        <f>+K16</f>
        <v>0</v>
      </c>
      <c r="M89" s="17"/>
      <c r="N89" s="30">
        <f>+N16</f>
        <v>0</v>
      </c>
      <c r="P89" s="17"/>
      <c r="Q89" s="30">
        <f>+Q16</f>
        <v>0</v>
      </c>
      <c r="S89" s="17"/>
      <c r="T89" s="30">
        <f>+T16</f>
        <v>0</v>
      </c>
      <c r="V89" s="17"/>
      <c r="W89" s="30">
        <f>+W16</f>
        <v>0</v>
      </c>
      <c r="Y89" s="17"/>
      <c r="Z89" s="30">
        <f>+Z16</f>
        <v>0</v>
      </c>
      <c r="AB89" s="17"/>
      <c r="AC89" s="30">
        <f>+AC16</f>
        <v>0</v>
      </c>
      <c r="AE89" s="17"/>
      <c r="AG89" s="41" t="s">
        <v>50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40</v>
      </c>
      <c r="B91" s="30">
        <f>SUM(B92:B93)</f>
        <v>350</v>
      </c>
      <c r="C91" s="3">
        <f>B95</f>
        <v>350</v>
      </c>
      <c r="D91" s="17" t="str">
        <f>IF((B91=0),"ncr",IF(B91&gt;B95,"W",IF(B91=B95,"D","L")))</f>
        <v>D</v>
      </c>
      <c r="E91" s="30">
        <f>SUM(E92:E93)</f>
        <v>350</v>
      </c>
      <c r="F91" s="3">
        <f>E99</f>
        <v>309</v>
      </c>
      <c r="G91" s="17" t="str">
        <f>IF((E91=0),"ncr",IF(E91&gt;E99,"W",IF(E91=E99,"D","L")))</f>
        <v>W</v>
      </c>
      <c r="H91" s="30">
        <f>SUM(H92:H93)</f>
        <v>323</v>
      </c>
      <c r="I91" s="3">
        <f>H79</f>
        <v>372</v>
      </c>
      <c r="J91" s="17" t="str">
        <f>IF((H91=0),"ncr",IF(H91&gt;H79,"W",IF(H91=H79,"D","L")))</f>
        <v>L</v>
      </c>
      <c r="K91" s="30">
        <f>SUM(K92:K93)</f>
        <v>0</v>
      </c>
      <c r="L91" s="3">
        <f>K87</f>
        <v>0</v>
      </c>
      <c r="M91" s="17" t="str">
        <f>IF((K91=0),"ncr",IF(K91&gt;K87,"W",IF(K91=K87,"D","L")))</f>
        <v>ncr</v>
      </c>
      <c r="N91" s="30">
        <f>SUM(N92:N93)</f>
        <v>0</v>
      </c>
      <c r="O91" s="3">
        <f>N83</f>
        <v>0</v>
      </c>
      <c r="P91" s="17" t="str">
        <f>IF((N91=0),"ncr",IF(N91&gt;N83,"W",IF(N91=N83,"D","L")))</f>
        <v>ncr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40</v>
      </c>
      <c r="AH91" s="3">
        <f>10-COUNTIF(B91:AE91,"ncr")</f>
        <v>3</v>
      </c>
      <c r="AI91" s="3">
        <f>COUNTIF(A91:AE91,"W")</f>
        <v>1</v>
      </c>
      <c r="AJ91" s="3">
        <f>COUNTIF(A91:AC91,"D")</f>
        <v>1</v>
      </c>
      <c r="AK91" s="3">
        <f>COUNTIF(A91:AE91,"L")</f>
        <v>1</v>
      </c>
      <c r="AL91" s="3">
        <f>AI91*2 + AJ91</f>
        <v>3</v>
      </c>
      <c r="AM91" s="3">
        <f>SUM(B91,E91,H91,K91,N91,Q91,T91,W91,Z91,AC91)</f>
        <v>1023</v>
      </c>
      <c r="AN91" s="37"/>
      <c r="AO91" s="29"/>
    </row>
    <row r="92" spans="1:41" x14ac:dyDescent="0.15">
      <c r="A92" s="41" t="s">
        <v>54</v>
      </c>
      <c r="B92" s="30">
        <f>+B20</f>
        <v>177</v>
      </c>
      <c r="D92" s="17"/>
      <c r="E92" s="30">
        <f>+E20</f>
        <v>183</v>
      </c>
      <c r="G92" s="17"/>
      <c r="H92" s="30">
        <f>+H20</f>
        <v>142</v>
      </c>
      <c r="J92" s="17"/>
      <c r="K92" s="30">
        <f>+K20</f>
        <v>0</v>
      </c>
      <c r="M92" s="17"/>
      <c r="N92" s="30">
        <f>+N20</f>
        <v>0</v>
      </c>
      <c r="P92" s="17"/>
      <c r="Q92" s="30">
        <f>+Q20</f>
        <v>0</v>
      </c>
      <c r="S92" s="17"/>
      <c r="T92" s="30">
        <f>+T20</f>
        <v>0</v>
      </c>
      <c r="V92" s="17"/>
      <c r="W92" s="30">
        <f>+W20</f>
        <v>0</v>
      </c>
      <c r="Y92" s="17"/>
      <c r="Z92" s="30">
        <f>+Z20</f>
        <v>0</v>
      </c>
      <c r="AB92" s="17"/>
      <c r="AC92" s="30">
        <f>+AC20</f>
        <v>0</v>
      </c>
      <c r="AE92" s="17"/>
      <c r="AG92" s="41" t="s">
        <v>54</v>
      </c>
      <c r="AO92" s="18"/>
    </row>
    <row r="93" spans="1:41" x14ac:dyDescent="0.15">
      <c r="A93" s="41" t="s">
        <v>59</v>
      </c>
      <c r="B93" s="30">
        <f>+B29</f>
        <v>173</v>
      </c>
      <c r="D93" s="17"/>
      <c r="E93" s="30">
        <f>+E29</f>
        <v>167</v>
      </c>
      <c r="G93" s="17"/>
      <c r="H93" s="30">
        <f>+H29</f>
        <v>181</v>
      </c>
      <c r="J93" s="17"/>
      <c r="K93" s="30">
        <f>+K29</f>
        <v>0</v>
      </c>
      <c r="M93" s="17"/>
      <c r="N93" s="30">
        <f>+N29</f>
        <v>0</v>
      </c>
      <c r="P93" s="17"/>
      <c r="Q93" s="30">
        <f>+Q29</f>
        <v>0</v>
      </c>
      <c r="S93" s="17"/>
      <c r="T93" s="30">
        <f>+T29</f>
        <v>0</v>
      </c>
      <c r="V93" s="17"/>
      <c r="W93" s="30">
        <f>+W29</f>
        <v>0</v>
      </c>
      <c r="Y93" s="17"/>
      <c r="Z93" s="30">
        <f>+Z29</f>
        <v>0</v>
      </c>
      <c r="AB93" s="17"/>
      <c r="AC93" s="30">
        <f>+AC29</f>
        <v>0</v>
      </c>
      <c r="AE93" s="17"/>
      <c r="AG93" s="41" t="s">
        <v>59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41</v>
      </c>
      <c r="B95" s="30">
        <f>SUM(B96:B97)</f>
        <v>350</v>
      </c>
      <c r="C95" s="3">
        <f>B91</f>
        <v>350</v>
      </c>
      <c r="D95" s="17" t="str">
        <f>IF((B95=0),"ncr",IF(B95&gt;B91,"W",IF(B95=B91,"D","L")))</f>
        <v>D</v>
      </c>
      <c r="E95" s="30">
        <f>SUM(E96:E97)</f>
        <v>346</v>
      </c>
      <c r="F95" s="3">
        <f>E83</f>
        <v>378</v>
      </c>
      <c r="G95" s="17" t="str">
        <f>IF((E95=0),"ncr",IF(E95&gt;E83,"W",IF(E95=E83,"D","L")))</f>
        <v>L</v>
      </c>
      <c r="H95" s="30">
        <f>SUM(H96:H97)</f>
        <v>330</v>
      </c>
      <c r="I95" s="3">
        <f>H99</f>
        <v>334</v>
      </c>
      <c r="J95" s="17" t="str">
        <f>IF((OR(H96=0,H97=0)),"ncr",IF(H95&gt;H99,"W",IF(H95=H99,"D","L")))</f>
        <v>L</v>
      </c>
      <c r="K95" s="30">
        <f>SUM(K96:K97)</f>
        <v>0</v>
      </c>
      <c r="L95" s="3">
        <f>K79</f>
        <v>0</v>
      </c>
      <c r="M95" s="17" t="str">
        <f>IF((K95=0),"ncr",IF(K95&gt;K79,"W",IF(K95=K79,"D","L")))</f>
        <v>ncr</v>
      </c>
      <c r="N95" s="30">
        <f>SUM(N96:N97)</f>
        <v>0</v>
      </c>
      <c r="O95" s="3">
        <f>N87</f>
        <v>0</v>
      </c>
      <c r="P95" s="17" t="str">
        <f>IF((N95=0),"ncr",IF(N95&gt;N87,"W",IF(N95=N87,"D","L")))</f>
        <v>ncr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41</v>
      </c>
      <c r="AH95" s="3">
        <f>10-COUNTIF(B95:AE95,"ncr")</f>
        <v>3</v>
      </c>
      <c r="AI95" s="3">
        <f>COUNTIF(A95:AE95,"W")</f>
        <v>0</v>
      </c>
      <c r="AJ95" s="3">
        <f>COUNTIF(A95:AC95,"D")</f>
        <v>1</v>
      </c>
      <c r="AK95" s="3">
        <f>COUNTIF(A95:AE95,"L")</f>
        <v>2</v>
      </c>
      <c r="AL95" s="3">
        <f>AI95*2 + AJ95</f>
        <v>1</v>
      </c>
      <c r="AM95" s="3">
        <f>SUM(B95,E95,H95,K95,N95,Q95,T95,W95,Z95,AC95)</f>
        <v>1026</v>
      </c>
      <c r="AN95" s="1"/>
      <c r="AO95" s="29"/>
    </row>
    <row r="96" spans="1:41" x14ac:dyDescent="0.15">
      <c r="A96" s="1" t="s">
        <v>60</v>
      </c>
      <c r="B96" s="30">
        <f>+B30</f>
        <v>176</v>
      </c>
      <c r="D96" s="17"/>
      <c r="E96" s="30">
        <f>+E30</f>
        <v>167</v>
      </c>
      <c r="G96" s="17"/>
      <c r="H96" s="30">
        <f>+H30</f>
        <v>157</v>
      </c>
      <c r="J96" s="17"/>
      <c r="K96" s="30">
        <f>+K30</f>
        <v>0</v>
      </c>
      <c r="M96" s="17"/>
      <c r="N96" s="30">
        <f>+N30</f>
        <v>0</v>
      </c>
      <c r="P96" s="17"/>
      <c r="Q96" s="30">
        <f>+Q30</f>
        <v>0</v>
      </c>
      <c r="S96" s="17"/>
      <c r="T96" s="30">
        <f>+T30</f>
        <v>0</v>
      </c>
      <c r="V96" s="17"/>
      <c r="W96" s="30">
        <f>+W30</f>
        <v>0</v>
      </c>
      <c r="Y96" s="17"/>
      <c r="Z96" s="30">
        <f>+Z30</f>
        <v>0</v>
      </c>
      <c r="AB96" s="17"/>
      <c r="AC96" s="30">
        <f>+AC30</f>
        <v>0</v>
      </c>
      <c r="AE96" s="17"/>
      <c r="AF96" s="54"/>
      <c r="AG96" s="1" t="s">
        <v>60</v>
      </c>
      <c r="AO96" s="18"/>
    </row>
    <row r="97" spans="1:41" x14ac:dyDescent="0.15">
      <c r="A97" s="1" t="s">
        <v>74</v>
      </c>
      <c r="B97" s="30">
        <f>+B56</f>
        <v>174</v>
      </c>
      <c r="D97" s="17"/>
      <c r="E97" s="30">
        <f>+E56</f>
        <v>179</v>
      </c>
      <c r="G97" s="17"/>
      <c r="H97" s="30">
        <f>+H56</f>
        <v>173</v>
      </c>
      <c r="J97" s="17"/>
      <c r="K97" s="30">
        <f>+K56</f>
        <v>0</v>
      </c>
      <c r="M97" s="17"/>
      <c r="N97" s="30">
        <f>+N56</f>
        <v>0</v>
      </c>
      <c r="P97" s="17"/>
      <c r="Q97" s="30">
        <f>+Q56</f>
        <v>0</v>
      </c>
      <c r="S97" s="17"/>
      <c r="T97" s="30">
        <f>+T56</f>
        <v>0</v>
      </c>
      <c r="V97" s="17"/>
      <c r="W97" s="30">
        <f>+W56</f>
        <v>0</v>
      </c>
      <c r="Y97" s="17"/>
      <c r="Z97" s="30">
        <f>+Z56</f>
        <v>0</v>
      </c>
      <c r="AB97" s="17"/>
      <c r="AC97" s="30">
        <f>+AC56</f>
        <v>0</v>
      </c>
      <c r="AE97" s="17"/>
      <c r="AF97" s="54"/>
      <c r="AG97" s="1" t="s">
        <v>74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85</v>
      </c>
      <c r="B99" s="30">
        <f>SUM(B100:B101)</f>
        <v>343</v>
      </c>
      <c r="C99" s="3">
        <f>B87</f>
        <v>358</v>
      </c>
      <c r="D99" s="17" t="str">
        <f>IF((B99=0),"ncr",IF(B99&gt;B87,"W",IF(B99=B87,"D","L")))</f>
        <v>L</v>
      </c>
      <c r="E99" s="30">
        <f>SUM(E100:E101)</f>
        <v>309</v>
      </c>
      <c r="F99" s="3">
        <f>E91</f>
        <v>350</v>
      </c>
      <c r="G99" s="17" t="str">
        <f>IF((E99=0),"ncr",IF(E99&gt;E91,"W",IF(E99=E91,"D","L")))</f>
        <v>L</v>
      </c>
      <c r="H99" s="30">
        <f>SUM(H100:H101)</f>
        <v>334</v>
      </c>
      <c r="I99" s="3">
        <f>H95</f>
        <v>330</v>
      </c>
      <c r="J99" s="17" t="str">
        <f>IF((H99=0),"ncr",IF(H99&gt;H95,"W",IF(H99=H95,"D","L")))</f>
        <v>W</v>
      </c>
      <c r="K99" s="30">
        <f>SUM(K100:K101)</f>
        <v>0</v>
      </c>
      <c r="L99" s="3">
        <f>K83</f>
        <v>0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0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85</v>
      </c>
      <c r="AH99" s="3">
        <f>10-COUNTIF(B99:AE99,"ncr")</f>
        <v>3</v>
      </c>
      <c r="AI99" s="3">
        <f>COUNTIF(A99:AE99,"W")</f>
        <v>1</v>
      </c>
      <c r="AJ99" s="3">
        <f>COUNTIF(B99:AE99,"D")</f>
        <v>0</v>
      </c>
      <c r="AK99" s="3">
        <f>COUNTIF(A99:AE99,"L")</f>
        <v>2</v>
      </c>
      <c r="AL99" s="3">
        <f>AI99*2 + AJ99</f>
        <v>2</v>
      </c>
      <c r="AM99" s="3">
        <f>SUM(B99,E99,H99,K99,N99,Q99,T99,W99,Z99,AC99)</f>
        <v>986</v>
      </c>
      <c r="AO99" s="29"/>
    </row>
    <row r="100" spans="1:41" x14ac:dyDescent="0.15">
      <c r="A100" s="41" t="s">
        <v>56</v>
      </c>
      <c r="B100" s="30">
        <f>+B26</f>
        <v>182</v>
      </c>
      <c r="D100" s="17"/>
      <c r="E100" s="30">
        <f>+E26</f>
        <v>181</v>
      </c>
      <c r="G100" s="17"/>
      <c r="H100" s="30">
        <f>+H26</f>
        <v>182</v>
      </c>
      <c r="J100" s="17"/>
      <c r="K100" s="30">
        <f>+K26</f>
        <v>0</v>
      </c>
      <c r="M100" s="17"/>
      <c r="N100" s="30">
        <f>+N26</f>
        <v>0</v>
      </c>
      <c r="P100" s="17"/>
      <c r="Q100" s="30">
        <f>+Q26</f>
        <v>0</v>
      </c>
      <c r="S100" s="17"/>
      <c r="T100" s="30">
        <f>+T26</f>
        <v>0</v>
      </c>
      <c r="V100" s="17"/>
      <c r="W100" s="30">
        <f>+W26</f>
        <v>0</v>
      </c>
      <c r="Y100" s="17"/>
      <c r="Z100" s="30">
        <f>+Z26</f>
        <v>0</v>
      </c>
      <c r="AB100" s="17"/>
      <c r="AC100" s="30">
        <f>+AC26</f>
        <v>0</v>
      </c>
      <c r="AE100" s="17"/>
      <c r="AG100" s="41" t="s">
        <v>56</v>
      </c>
      <c r="AO100" s="18"/>
    </row>
    <row r="101" spans="1:41" x14ac:dyDescent="0.15">
      <c r="A101" s="41" t="s">
        <v>77</v>
      </c>
      <c r="B101" s="30">
        <f>+B59</f>
        <v>161</v>
      </c>
      <c r="D101" s="17"/>
      <c r="E101" s="30">
        <f>+E59</f>
        <v>128</v>
      </c>
      <c r="G101" s="17"/>
      <c r="H101" s="30">
        <f>+H59</f>
        <v>152</v>
      </c>
      <c r="J101" s="17"/>
      <c r="K101" s="30">
        <f>+K59</f>
        <v>0</v>
      </c>
      <c r="M101" s="17"/>
      <c r="N101" s="30">
        <f>+N59</f>
        <v>0</v>
      </c>
      <c r="P101" s="17"/>
      <c r="Q101" s="30">
        <f>+Q59</f>
        <v>0</v>
      </c>
      <c r="S101" s="17"/>
      <c r="T101" s="30">
        <f>+T59</f>
        <v>0</v>
      </c>
      <c r="V101" s="17"/>
      <c r="W101" s="30">
        <f>+W59</f>
        <v>0</v>
      </c>
      <c r="Y101" s="17"/>
      <c r="Z101" s="30">
        <f>+Z59</f>
        <v>0</v>
      </c>
      <c r="AB101" s="17"/>
      <c r="AC101" s="30">
        <f>+AC59</f>
        <v>0</v>
      </c>
      <c r="AE101" s="17"/>
      <c r="AG101" s="41" t="s">
        <v>77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17</v>
      </c>
      <c r="C104" s="58"/>
      <c r="D104" s="59"/>
      <c r="E104" s="27" t="s">
        <v>19</v>
      </c>
      <c r="F104" s="58"/>
      <c r="G104" s="59"/>
      <c r="H104" s="27" t="s">
        <v>20</v>
      </c>
      <c r="I104" s="58"/>
      <c r="J104" s="59"/>
      <c r="K104" s="27" t="s">
        <v>21</v>
      </c>
      <c r="L104" s="58"/>
      <c r="M104" s="59"/>
      <c r="N104" s="27" t="s">
        <v>22</v>
      </c>
      <c r="O104" s="58"/>
      <c r="P104" s="59"/>
      <c r="Q104" s="27" t="s">
        <v>23</v>
      </c>
      <c r="R104" s="58"/>
      <c r="S104" s="59"/>
      <c r="T104" s="27" t="s">
        <v>24</v>
      </c>
      <c r="U104" s="58"/>
      <c r="V104" s="59"/>
      <c r="W104" s="27" t="s">
        <v>25</v>
      </c>
      <c r="X104" s="58"/>
      <c r="Y104" s="59"/>
      <c r="Z104" s="27" t="s">
        <v>26</v>
      </c>
      <c r="AA104" s="58"/>
      <c r="AB104" s="59"/>
      <c r="AC104" s="26" t="s">
        <v>27</v>
      </c>
      <c r="AD104" s="58"/>
      <c r="AE104" s="59"/>
      <c r="AF104" s="7"/>
      <c r="AG104" s="5" t="s">
        <v>3</v>
      </c>
      <c r="AH104" s="6" t="s">
        <v>6</v>
      </c>
      <c r="AI104" s="6" t="s">
        <v>7</v>
      </c>
      <c r="AJ104" s="6" t="s">
        <v>8</v>
      </c>
      <c r="AK104" s="6" t="s">
        <v>9</v>
      </c>
      <c r="AL104" s="6" t="s">
        <v>10</v>
      </c>
      <c r="AM104" s="6" t="s">
        <v>11</v>
      </c>
      <c r="AN104" s="6" t="s">
        <v>15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16</v>
      </c>
      <c r="D105" s="11" t="s">
        <v>18</v>
      </c>
      <c r="E105" s="13" t="s">
        <v>1</v>
      </c>
      <c r="F105" s="11" t="s">
        <v>16</v>
      </c>
      <c r="G105" s="11" t="s">
        <v>18</v>
      </c>
      <c r="H105" s="13" t="s">
        <v>1</v>
      </c>
      <c r="I105" s="11" t="s">
        <v>16</v>
      </c>
      <c r="J105" s="11" t="s">
        <v>18</v>
      </c>
      <c r="K105" s="46" t="s">
        <v>1</v>
      </c>
      <c r="L105" s="2" t="s">
        <v>16</v>
      </c>
      <c r="M105" s="2" t="s">
        <v>18</v>
      </c>
      <c r="N105" s="13" t="s">
        <v>1</v>
      </c>
      <c r="O105" s="11" t="s">
        <v>16</v>
      </c>
      <c r="P105" s="11" t="s">
        <v>18</v>
      </c>
      <c r="Q105" s="13" t="s">
        <v>1</v>
      </c>
      <c r="R105" s="11" t="s">
        <v>16</v>
      </c>
      <c r="S105" s="11" t="s">
        <v>18</v>
      </c>
      <c r="T105" s="13" t="s">
        <v>1</v>
      </c>
      <c r="U105" s="11" t="s">
        <v>16</v>
      </c>
      <c r="V105" s="11" t="s">
        <v>18</v>
      </c>
      <c r="W105" s="13" t="s">
        <v>1</v>
      </c>
      <c r="X105" s="11" t="s">
        <v>16</v>
      </c>
      <c r="Y105" s="11" t="s">
        <v>18</v>
      </c>
      <c r="Z105" s="13" t="s">
        <v>1</v>
      </c>
      <c r="AA105" s="11" t="s">
        <v>16</v>
      </c>
      <c r="AB105" s="11" t="s">
        <v>18</v>
      </c>
      <c r="AC105" s="13" t="s">
        <v>1</v>
      </c>
      <c r="AD105" s="11" t="s">
        <v>16</v>
      </c>
      <c r="AE105" s="12" t="s">
        <v>18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0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38</v>
      </c>
      <c r="N130" s="3"/>
    </row>
    <row r="131" spans="1:41" x14ac:dyDescent="0.15">
      <c r="K131" s="40" t="s">
        <v>36</v>
      </c>
      <c r="M131" s="48"/>
      <c r="N131" s="47" t="s">
        <v>37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2" fitToWidth="2" fitToHeight="2" orientation="landscape" horizontalDpi="300" verticalDpi="300"/>
  <headerFooter alignWithMargins="0">
    <oddHeader xml:space="preserve">&amp;L&amp;"Arial Bold,Bold"&amp;14&amp;K000000Yorkshire Small Bore Rifle and Pistol Association&amp;C&amp;"Arial Bold,Bold"&amp;14&amp;K000000Lightweight Rifle&amp;R&amp;"Arial Bold,Bold"&amp;14&amp;K000000Competition  7     </oddHead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2024-03-09T11:30:16Z</cp:lastPrinted>
  <dcterms:created xsi:type="dcterms:W3CDTF">2011-03-16T19:27:34Z</dcterms:created>
  <dcterms:modified xsi:type="dcterms:W3CDTF">2024-05-30T18:12:42Z</dcterms:modified>
</cp:coreProperties>
</file>