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E64AD0E4-5094-E043-AF5E-B8263586DAF4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W101" i="1"/>
  <c r="N97" i="1"/>
  <c r="AC89" i="1"/>
  <c r="T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N105" i="1" l="1"/>
  <c r="K97" i="1"/>
  <c r="H105" i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<sst xmlns="http://schemas.openxmlformats.org/spreadsheetml/2006/main" count="639" uniqueCount="85">
  <si>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</si>
  <si>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</si>
  <si>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</si>
  <si>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</si>
  <si>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</si>
  <si>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</si>
  <si>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</si>
  <si>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</si>
  <si>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</si>
  <si>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</si>
  <si>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</si>
  <si>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</si>
  <si>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</si>
  <si>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</si>
  <si>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</si>
  <si>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</si>
  <si>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</si>
  <si>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</si>
  <si>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</si>
  <si>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</si>
  <si>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</si>
  <si>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</si>
  <si>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</si>
  <si>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</si>
  <si>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</si>
  <si>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</si>
  <si>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</si>
  <si>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</si>
  <si>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</si>
  <si>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</si>
  <si>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</si>
  <si>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</si>
  <si>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</si>
  <si>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</si>
  <si>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</si>
  <si>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</si>
  <si>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</si>
  <si>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</si>
  <si>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</si>
  <si>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</si>
  <si>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</si>
  <si>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</si>
  <si>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</si>
  <si>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</si>
  <si>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</si>
  <si>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</si>
  <si>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</si>
  <si>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</si>
  <si>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</si>
  <si>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</si>
  <si>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</si>
  <si>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</si>
  <si>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</si>
  <si>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</si>
  <si>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</si>
  <si>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</si>
  <si>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</si>
  <si>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</si>
  <si>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</si>
  <si>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</si>
  <si>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</si>
  <si>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</si>
  <si>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</si>
  <si>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</si>
  <si>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</si>
  <si>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</si>
  <si>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K Hall</t>
  </si>
  <si>
    <t>ScEdis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</si>
  <si>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</si>
  <si>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</si>
  <si>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</si>
  <si>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</si>
  <si>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</si>
  <si>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</si>
  <si>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</si>
  <si>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</si>
  <si>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</si>
  <si>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</si>
  <si>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</si>
  <si>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</si>
  <si>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</si>
  <si>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</si>
  <si>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</si>
  <si>
    <t>S Nathaniel</t>
  </si>
  <si>
    <t>disqualified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</si>
</sst>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3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AG99" sqref="AG99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0" t="s">
        <v>81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7"/>
      <c r="D3" s="59"/>
      <c r="E3" s="27" t="s">
        <v>19</v>
      </c>
      <c r="F3" s="57"/>
      <c r="G3" s="59"/>
      <c r="H3" s="27" t="s">
        <v>20</v>
      </c>
      <c r="I3" s="57"/>
      <c r="J3" s="59"/>
      <c r="K3" s="27" t="s">
        <v>21</v>
      </c>
      <c r="L3" s="57"/>
      <c r="M3" s="59"/>
      <c r="N3" s="27" t="s">
        <v>22</v>
      </c>
      <c r="O3" s="57"/>
      <c r="P3" s="59"/>
      <c r="Q3" s="27" t="s">
        <v>23</v>
      </c>
      <c r="R3" s="57"/>
      <c r="S3" s="58"/>
      <c r="T3" s="27" t="s">
        <v>24</v>
      </c>
      <c r="U3" s="57"/>
      <c r="V3" s="59"/>
      <c r="W3" s="27" t="s">
        <v>25</v>
      </c>
      <c r="X3" s="57"/>
      <c r="Y3" s="59"/>
      <c r="Z3" s="27" t="s">
        <v>26</v>
      </c>
      <c r="AA3" s="57"/>
      <c r="AB3" s="59"/>
      <c r="AC3" s="26" t="s">
        <v>27</v>
      </c>
      <c r="AD3" s="57"/>
      <c r="AE3" s="58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K5" s="16">
        <v>195</v>
      </c>
      <c r="L5" s="3">
        <f>K9</f>
        <v>185</v>
      </c>
      <c r="M5" s="3" t="str">
        <f>IF((COUNTBLANK(K5:K5)=1),"ncr",IF(K5&gt;K9,"W",IF(K5=K9,"D","L")))</f>
        <v>W</v>
      </c>
      <c r="N5" s="16">
        <v>197</v>
      </c>
      <c r="O5" s="3">
        <f>N10</f>
        <v>185</v>
      </c>
      <c r="P5" s="3" t="str">
        <f>IF((COUNTBLANK(N5:N5)=1),"ncr",IF(N5&gt;N10,"W",IF(N5=N10,"D","L")))</f>
        <v>W</v>
      </c>
      <c r="Q5" s="16">
        <v>193</v>
      </c>
      <c r="R5" s="3">
        <f>Q6</f>
        <v>196</v>
      </c>
      <c r="S5" s="3" t="str">
        <f>IF((COUNTBLANK(Q5:Q5)=1),"ncr",IF(Q5&gt;Q6,"W",IF(Q5=Q6,"D","L")))</f>
        <v>L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6</v>
      </c>
      <c r="AI5" s="3">
        <f t="shared" ref="AI5:AI10" si="1">COUNTIF(A5:AE5,"W")</f>
        <v>4</v>
      </c>
      <c r="AJ5" s="3">
        <f t="shared" ref="AJ5:AJ10" si="2">COUNTIF(B5:AE5,"D")</f>
        <v>0</v>
      </c>
      <c r="AK5" s="3">
        <f t="shared" ref="AK5:AK10" si="3">COUNTIF(A5:AE5,"L")</f>
        <v>2</v>
      </c>
      <c r="AL5" s="3">
        <f t="shared" ref="AL5:AL10" si="4">AI5*2 + AJ5</f>
        <v>8</v>
      </c>
      <c r="AM5" s="3">
        <f t="shared" ref="AM5:AM10" si="5">SUM(B5,E5,H5,K5,N5,Q5,T5,W5,Z5,AC5)</f>
        <v>1167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K6" s="16">
        <v>194</v>
      </c>
      <c r="L6" s="3">
        <f>K10</f>
        <v>177</v>
      </c>
      <c r="M6" s="3" t="str">
        <f>IF((COUNTBLANK(K6:K6)=1),"ncr",IF(K6&gt;K10,"W",IF(K6=K10,"D","L")))</f>
        <v>W</v>
      </c>
      <c r="N6" s="16">
        <v>196</v>
      </c>
      <c r="O6" s="3">
        <f>N8</f>
        <v>190</v>
      </c>
      <c r="P6" s="3" t="str">
        <f>IF((COUNTBLANK(N6:N6)=1),"ncr",IF(N6&gt;N8,"W",IF(N6=N8,"D","L")))</f>
        <v>W</v>
      </c>
      <c r="Q6" s="16">
        <v>196</v>
      </c>
      <c r="R6" s="3">
        <f>Q5</f>
        <v>193</v>
      </c>
      <c r="S6" s="3" t="str">
        <f>IF((COUNTBLANK(Q6:Q6)=1),"ncr",IF(Q6&gt;Q5,"W",IF(Q6=Q5,"D","L")))</f>
        <v>W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6</v>
      </c>
      <c r="AI6" s="3">
        <f t="shared" si="1"/>
        <v>6</v>
      </c>
      <c r="AJ6" s="3">
        <f t="shared" si="2"/>
        <v>0</v>
      </c>
      <c r="AK6" s="3">
        <f t="shared" si="3"/>
        <v>0</v>
      </c>
      <c r="AL6" s="3">
        <f t="shared" si="4"/>
        <v>12</v>
      </c>
      <c r="AM6" s="3">
        <f t="shared" si="5"/>
        <v>1162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K7" s="16">
        <v>191</v>
      </c>
      <c r="L7" s="3">
        <f>K8</f>
        <v>186</v>
      </c>
      <c r="M7" s="3" t="str">
        <f>IF((COUNTBLANK(K7:K7)=1),"ncr",IF(K7&gt;K8,"W",IF(K7=K8,"D","L")))</f>
        <v>W</v>
      </c>
      <c r="N7" s="16">
        <v>194</v>
      </c>
      <c r="O7" s="3">
        <f>N9</f>
        <v>180</v>
      </c>
      <c r="P7" s="3" t="str">
        <f>IF((COUNTBLANK(N7:N7)=1),"ncr",IF(N7&gt;N9,"W",IF(N7=N9,"D","L")))</f>
        <v>W</v>
      </c>
      <c r="Q7" s="16">
        <v>189</v>
      </c>
      <c r="R7" s="3">
        <f>Q10</f>
        <v>181</v>
      </c>
      <c r="S7" s="3" t="str">
        <f>IF((COUNTBLANK(Q7:Q7)=1),"ncr",IF(Q7&gt;Q10,"W",IF(Q7=Q10,"D","L")))</f>
        <v>W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6</v>
      </c>
      <c r="AI7" s="3">
        <f t="shared" si="1"/>
        <v>4</v>
      </c>
      <c r="AJ7" s="3">
        <f t="shared" si="2"/>
        <v>0</v>
      </c>
      <c r="AK7" s="3">
        <f t="shared" si="3"/>
        <v>2</v>
      </c>
      <c r="AL7" s="3">
        <f t="shared" si="4"/>
        <v>8</v>
      </c>
      <c r="AM7" s="3">
        <f t="shared" si="5"/>
        <v>1130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K8" s="16">
        <v>186</v>
      </c>
      <c r="L8" s="3">
        <f>K7</f>
        <v>191</v>
      </c>
      <c r="M8" s="3" t="str">
        <f>IF((COUNTBLANK(K8:K8)=1),"ncr",IF(K8&gt;K7,"W",IF(K8=K7,"D","L")))</f>
        <v>L</v>
      </c>
      <c r="N8" s="16">
        <v>190</v>
      </c>
      <c r="O8" s="3">
        <f>N6</f>
        <v>196</v>
      </c>
      <c r="P8" s="3" t="str">
        <f>IF((COUNTBLANK(N8:N8)=1),"ncr",IF(N8&gt;N6,"W",IF(N8=N6,"D","L")))</f>
        <v>L</v>
      </c>
      <c r="Q8" s="16">
        <v>191</v>
      </c>
      <c r="R8" s="3">
        <f>Q9</f>
        <v>179</v>
      </c>
      <c r="S8" s="3" t="str">
        <f>IF((COUNTBLANK(Q8:Q8)=1),"ncr",IF(Q8&gt;Q9,"W",IF(Q8=Q9,"D","L")))</f>
        <v>W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41</v>
      </c>
      <c r="AH8" s="3">
        <f t="shared" si="0"/>
        <v>6</v>
      </c>
      <c r="AI8" s="3">
        <f t="shared" si="1"/>
        <v>2</v>
      </c>
      <c r="AJ8" s="3">
        <f t="shared" si="2"/>
        <v>1</v>
      </c>
      <c r="AK8" s="3">
        <f t="shared" si="3"/>
        <v>3</v>
      </c>
      <c r="AL8" s="3">
        <f t="shared" si="4"/>
        <v>5</v>
      </c>
      <c r="AM8" s="3">
        <f t="shared" si="5"/>
        <v>1137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K9" s="16">
        <v>185</v>
      </c>
      <c r="L9" s="3">
        <f>K5</f>
        <v>195</v>
      </c>
      <c r="M9" s="3" t="str">
        <f>IF((COUNTBLANK(K9:K9)=1),"ncr",IF(K9&gt;K5,"W",IF(K9=K5,"D","L")))</f>
        <v>L</v>
      </c>
      <c r="N9" s="16">
        <v>180</v>
      </c>
      <c r="O9" s="3">
        <f>N7</f>
        <v>194</v>
      </c>
      <c r="P9" s="3" t="str">
        <f>IF((COUNTBLANK(N9:N9)=1),"ncr",IF(N9&gt;N7,"W",IF(N9=N7,"D","L")))</f>
        <v>L</v>
      </c>
      <c r="Q9" s="16">
        <v>179</v>
      </c>
      <c r="R9" s="3">
        <f>Q8</f>
        <v>191</v>
      </c>
      <c r="S9" s="3" t="str">
        <f>IF((COUNTBLANK(Q9:Q9)=1),"ncr",IF(Q9&gt;Q8,"W",IF(Q9=Q8,"D","L")))</f>
        <v>L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6</v>
      </c>
      <c r="AI9" s="3">
        <f t="shared" si="1"/>
        <v>0</v>
      </c>
      <c r="AJ9" s="3">
        <f t="shared" si="2"/>
        <v>1</v>
      </c>
      <c r="AK9" s="3">
        <f t="shared" si="3"/>
        <v>5</v>
      </c>
      <c r="AL9" s="3">
        <f t="shared" si="4"/>
        <v>1</v>
      </c>
      <c r="AM9" s="3">
        <f t="shared" si="5"/>
        <v>1076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K10" s="16">
        <v>177</v>
      </c>
      <c r="L10" s="3">
        <f>K6</f>
        <v>194</v>
      </c>
      <c r="M10" s="3" t="str">
        <f>IF((COUNTBLANK(K10:K10)=1),"ncr",IF(K10&gt;K6,"W",IF(K10=K6,"D","L")))</f>
        <v>L</v>
      </c>
      <c r="N10" s="16">
        <v>185</v>
      </c>
      <c r="O10" s="3">
        <f>N5</f>
        <v>197</v>
      </c>
      <c r="P10" s="3" t="str">
        <f>IF((COUNTBLANK(N10:N10)=1),"ncr",IF(N10&gt;N5,"W",IF(N10=N5,"D","L")))</f>
        <v>L</v>
      </c>
      <c r="Q10" s="16">
        <v>181</v>
      </c>
      <c r="R10" s="3">
        <f>Q7</f>
        <v>189</v>
      </c>
      <c r="S10" s="3" t="str">
        <f>IF((COUNTBLANK(Q10:Q10)=1),"ncr",IF(Q10&gt;Q7,"W",IF(Q10=Q7,"D","L")))</f>
        <v>L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6</v>
      </c>
      <c r="AI10" s="3">
        <f t="shared" si="1"/>
        <v>1</v>
      </c>
      <c r="AJ10" s="3">
        <f t="shared" si="2"/>
        <v>0</v>
      </c>
      <c r="AK10" s="3">
        <f t="shared" si="3"/>
        <v>5</v>
      </c>
      <c r="AL10" s="3">
        <f t="shared" si="4"/>
        <v>2</v>
      </c>
      <c r="AM10" s="3">
        <f t="shared" si="5"/>
        <v>1091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7"/>
      <c r="D13" s="59"/>
      <c r="E13" s="27" t="s">
        <v>19</v>
      </c>
      <c r="F13" s="57"/>
      <c r="G13" s="59"/>
      <c r="H13" s="27" t="s">
        <v>20</v>
      </c>
      <c r="I13" s="57"/>
      <c r="J13" s="59"/>
      <c r="K13" s="27" t="s">
        <v>21</v>
      </c>
      <c r="L13" s="57"/>
      <c r="M13" s="59"/>
      <c r="N13" s="27" t="s">
        <v>22</v>
      </c>
      <c r="O13" s="57"/>
      <c r="P13" s="59"/>
      <c r="Q13" s="27" t="s">
        <v>23</v>
      </c>
      <c r="R13" s="57"/>
      <c r="S13" s="58"/>
      <c r="T13" s="27" t="s">
        <v>24</v>
      </c>
      <c r="U13" s="57"/>
      <c r="V13" s="59"/>
      <c r="W13" s="27" t="s">
        <v>25</v>
      </c>
      <c r="X13" s="57"/>
      <c r="Y13" s="59"/>
      <c r="Z13" s="27" t="s">
        <v>26</v>
      </c>
      <c r="AA13" s="57"/>
      <c r="AB13" s="59"/>
      <c r="AC13" s="26" t="s">
        <v>27</v>
      </c>
      <c r="AD13" s="57"/>
      <c r="AE13" s="58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K15" s="16">
        <v>178</v>
      </c>
      <c r="L15" s="3">
        <f>K19</f>
        <v>174</v>
      </c>
      <c r="M15" s="3" t="str">
        <f>IF((COUNTBLANK(K15:K15)=1),"ncr",IF(K15&gt;K19,"W",IF(K15=K19,"D","L")))</f>
        <v>W</v>
      </c>
      <c r="N15" s="16">
        <v>182</v>
      </c>
      <c r="O15" s="3">
        <f>N20</f>
        <v>175</v>
      </c>
      <c r="P15" s="3" t="str">
        <f>IF((COUNTBLANK(N15:N15)=1),"ncr",IF(N15&gt;N20,"W",IF(N15=N20,"D","L")))</f>
        <v>W</v>
      </c>
      <c r="Q15" s="16">
        <v>173</v>
      </c>
      <c r="R15" s="3">
        <f>Q16</f>
        <v>181</v>
      </c>
      <c r="S15" s="3" t="str">
        <f>IF((COUNTBLANK(Q15:Q15)=1),"ncr",IF(Q15&gt;Q16,"W",IF(Q15=Q16,"D","L")))</f>
        <v>L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6</v>
      </c>
      <c r="AI15" s="3">
        <f t="shared" ref="AI15:AI20" si="7">COUNTIF(A15:AE15,"W")</f>
        <v>3</v>
      </c>
      <c r="AJ15" s="3">
        <f t="shared" ref="AJ15:AJ20" si="8">COUNTIF(B15:AE15,"D")</f>
        <v>1</v>
      </c>
      <c r="AK15" s="3">
        <f t="shared" ref="AK15:AK20" si="9">COUNTIF(A15:AE15,"L")</f>
        <v>2</v>
      </c>
      <c r="AL15" s="3">
        <f t="shared" ref="AL15:AL20" si="10">AI15*2 + AJ15</f>
        <v>7</v>
      </c>
      <c r="AM15" s="3">
        <f t="shared" ref="AM15:AM20" si="11">SUM(B15,E15,H15,K15,N15,Q15,T15,W15,Z15,AC15)</f>
        <v>1054</v>
      </c>
      <c r="AN15" s="39"/>
      <c r="AO15" s="29"/>
      <c r="AY15" s="19"/>
    </row>
    <row r="16" spans="1:51" x14ac:dyDescent="0.15">
      <c r="A16" s="52" t="s">
        <v>66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K16" s="16">
        <v>175</v>
      </c>
      <c r="L16" s="3">
        <f>K20</f>
        <v>180</v>
      </c>
      <c r="M16" s="3" t="str">
        <f>IF((COUNTBLANK(K16:K16)=1),"ncr",IF(K16&gt;K20,"W",IF(K16=K20,"D","L")))</f>
        <v>L</v>
      </c>
      <c r="N16" s="16">
        <v>183</v>
      </c>
      <c r="O16" s="3">
        <f>N18</f>
        <v>171</v>
      </c>
      <c r="P16" s="3" t="str">
        <f>IF((COUNTBLANK(N16:N16)=1),"ncr",IF(N16&gt;N18,"W",IF(N16=N18,"D","L")))</f>
        <v>W</v>
      </c>
      <c r="Q16" s="16">
        <v>181</v>
      </c>
      <c r="R16" s="3">
        <f>Q15</f>
        <v>173</v>
      </c>
      <c r="S16" s="3" t="str">
        <f>IF((COUNTBLANK(Q16:Q16)=1),"ncr",IF(Q16&gt;Q15,"W",IF(Q16=Q15,"D","L")))</f>
        <v>W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66</v>
      </c>
      <c r="AH16" s="3">
        <f t="shared" si="6"/>
        <v>6</v>
      </c>
      <c r="AI16" s="3">
        <f t="shared" si="7"/>
        <v>3</v>
      </c>
      <c r="AJ16" s="3">
        <f t="shared" si="8"/>
        <v>1</v>
      </c>
      <c r="AK16" s="3">
        <f t="shared" si="9"/>
        <v>2</v>
      </c>
      <c r="AL16" s="3">
        <f t="shared" si="10"/>
        <v>7</v>
      </c>
      <c r="AM16" s="3">
        <f t="shared" si="11"/>
        <v>1061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K17" s="16">
        <v>173</v>
      </c>
      <c r="L17" s="3">
        <f>K18</f>
        <v>180</v>
      </c>
      <c r="M17" s="3" t="str">
        <f>IF((COUNTBLANK(K17:K17)=1),"ncr",IF(K17&gt;K18,"W",IF(K17=K18,"D","L")))</f>
        <v>L</v>
      </c>
      <c r="N17" s="16">
        <v>183</v>
      </c>
      <c r="O17" s="3">
        <f>N19</f>
        <v>169</v>
      </c>
      <c r="P17" s="3" t="str">
        <f>IF((COUNTBLANK(N17:N17)=1),"ncr",IF(N17&gt;N19,"W",IF(N17=N19,"D","L")))</f>
        <v>W</v>
      </c>
      <c r="Q17" s="16">
        <v>184</v>
      </c>
      <c r="R17" s="3">
        <f>Q20</f>
        <v>171</v>
      </c>
      <c r="S17" s="3" t="str">
        <f>IF((COUNTBLANK(Q17:Q17)=1),"ncr",IF(Q17&gt;Q20,"W",IF(Q17=Q20,"D","L")))</f>
        <v>W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67</v>
      </c>
      <c r="AH17" s="3">
        <f t="shared" si="6"/>
        <v>6</v>
      </c>
      <c r="AI17" s="3">
        <f t="shared" si="7"/>
        <v>5</v>
      </c>
      <c r="AJ17" s="3">
        <f t="shared" si="8"/>
        <v>0</v>
      </c>
      <c r="AK17" s="3">
        <f t="shared" si="9"/>
        <v>1</v>
      </c>
      <c r="AL17" s="3">
        <f t="shared" si="10"/>
        <v>10</v>
      </c>
      <c r="AM17" s="3">
        <f t="shared" si="11"/>
        <v>1079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K18" s="16">
        <v>180</v>
      </c>
      <c r="L18" s="3">
        <f>K17</f>
        <v>173</v>
      </c>
      <c r="M18" s="3" t="str">
        <f>IF((COUNTBLANK(K18:K18)=1),"ncr",IF(K18&gt;K17,"W",IF(K18=K17,"D","L")))</f>
        <v>W</v>
      </c>
      <c r="N18" s="16">
        <v>171</v>
      </c>
      <c r="O18" s="3">
        <f>N16</f>
        <v>183</v>
      </c>
      <c r="P18" s="3" t="str">
        <f>IF((COUNTBLANK(N18:N18)=1),"ncr",IF(N18&gt;N16,"W",IF(N18=N16,"D","L")))</f>
        <v>L</v>
      </c>
      <c r="Q18" s="16">
        <v>168</v>
      </c>
      <c r="R18" s="3">
        <f>Q19</f>
        <v>185</v>
      </c>
      <c r="S18" s="3" t="str">
        <f>IF((COUNTBLANK(Q18:Q18)=1),"ncr",IF(Q18&gt;Q19,"W",IF(Q18=Q19,"D","L")))</f>
        <v>L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6</v>
      </c>
      <c r="AI18" s="3">
        <f t="shared" si="7"/>
        <v>3</v>
      </c>
      <c r="AJ18" s="3">
        <f t="shared" si="8"/>
        <v>0</v>
      </c>
      <c r="AK18" s="3">
        <f t="shared" si="9"/>
        <v>3</v>
      </c>
      <c r="AL18" s="3">
        <f t="shared" si="10"/>
        <v>6</v>
      </c>
      <c r="AM18" s="3">
        <f t="shared" si="11"/>
        <v>1046</v>
      </c>
      <c r="AN18" s="39"/>
      <c r="AO18" s="29"/>
      <c r="AY18" s="19"/>
    </row>
    <row r="19" spans="1:51" x14ac:dyDescent="0.15">
      <c r="A19" s="53" t="s">
        <v>83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K19" s="16">
        <v>174</v>
      </c>
      <c r="L19" s="3">
        <f>K15</f>
        <v>178</v>
      </c>
      <c r="M19" s="3" t="str">
        <f>IF((COUNTBLANK(K19:K19)=1),"ncr",IF(K19&gt;K15,"W",IF(K19=K15,"D","L")))</f>
        <v>L</v>
      </c>
      <c r="N19" s="16">
        <v>169</v>
      </c>
      <c r="O19" s="3">
        <f>N17</f>
        <v>183</v>
      </c>
      <c r="P19" s="3" t="str">
        <f>IF((COUNTBLANK(N19:N19)=1),"ncr",IF(N19&gt;N17,"W",IF(N19=N17,"D","L")))</f>
        <v>L</v>
      </c>
      <c r="Q19" s="16">
        <v>185</v>
      </c>
      <c r="R19" s="3">
        <f>Q18</f>
        <v>168</v>
      </c>
      <c r="S19" s="3" t="str">
        <f>IF((COUNTBLANK(Q19:Q19)=1),"ncr",IF(Q19&gt;Q18,"W",IF(Q19=Q18,"D","L")))</f>
        <v>W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83</v>
      </c>
      <c r="AH19" s="3">
        <f t="shared" si="6"/>
        <v>6</v>
      </c>
      <c r="AI19" s="3">
        <f t="shared" si="7"/>
        <v>2</v>
      </c>
      <c r="AJ19" s="3">
        <f t="shared" si="8"/>
        <v>0</v>
      </c>
      <c r="AK19" s="3">
        <f t="shared" si="9"/>
        <v>4</v>
      </c>
      <c r="AL19" s="3">
        <f t="shared" si="10"/>
        <v>4</v>
      </c>
      <c r="AM19" s="3">
        <f t="shared" si="11"/>
        <v>1044</v>
      </c>
      <c r="AN19" s="39"/>
      <c r="AO19" s="29"/>
      <c r="AY19" s="19"/>
    </row>
    <row r="20" spans="1:51" x14ac:dyDescent="0.15">
      <c r="A20" s="52" t="s">
        <v>69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K20" s="16">
        <v>180</v>
      </c>
      <c r="L20" s="3">
        <f>K16</f>
        <v>175</v>
      </c>
      <c r="M20" s="3" t="str">
        <f>IF((COUNTBLANK(K20:K20)=1),"ncr",IF(K20&gt;K16,"W",IF(K20=K16,"D","L")))</f>
        <v>W</v>
      </c>
      <c r="N20" s="16">
        <v>175</v>
      </c>
      <c r="O20" s="3">
        <f>N15</f>
        <v>182</v>
      </c>
      <c r="P20" s="3" t="str">
        <f>IF((COUNTBLANK(N20:N20)=1),"ncr",IF(N20&gt;N15,"W",IF(N20=N15,"D","L")))</f>
        <v>L</v>
      </c>
      <c r="Q20" s="16">
        <v>171</v>
      </c>
      <c r="R20" s="3">
        <f>Q17</f>
        <v>184</v>
      </c>
      <c r="S20" s="3" t="str">
        <f>IF((COUNTBLANK(Q20:Q20)=1),"ncr",IF(Q20&gt;Q17,"W",IF(Q20=Q17,"D","L")))</f>
        <v>L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69</v>
      </c>
      <c r="AH20" s="3">
        <f t="shared" si="6"/>
        <v>5</v>
      </c>
      <c r="AI20" s="3">
        <f t="shared" si="7"/>
        <v>1</v>
      </c>
      <c r="AJ20" s="3">
        <f t="shared" si="8"/>
        <v>0</v>
      </c>
      <c r="AK20" s="3">
        <f t="shared" si="9"/>
        <v>4</v>
      </c>
      <c r="AL20" s="3">
        <f t="shared" si="10"/>
        <v>2</v>
      </c>
      <c r="AM20" s="3">
        <f t="shared" si="11"/>
        <v>883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7"/>
      <c r="D23" s="59"/>
      <c r="E23" s="27" t="s">
        <v>19</v>
      </c>
      <c r="F23" s="57"/>
      <c r="G23" s="59"/>
      <c r="H23" s="27" t="s">
        <v>20</v>
      </c>
      <c r="I23" s="57"/>
      <c r="J23" s="59"/>
      <c r="K23" s="27" t="s">
        <v>21</v>
      </c>
      <c r="L23" s="57"/>
      <c r="M23" s="59"/>
      <c r="N23" s="27" t="s">
        <v>22</v>
      </c>
      <c r="O23" s="57"/>
      <c r="P23" s="59"/>
      <c r="Q23" s="27" t="s">
        <v>23</v>
      </c>
      <c r="R23" s="57"/>
      <c r="S23" s="58"/>
      <c r="T23" s="27" t="s">
        <v>24</v>
      </c>
      <c r="U23" s="57"/>
      <c r="V23" s="59"/>
      <c r="W23" s="27" t="s">
        <v>25</v>
      </c>
      <c r="X23" s="57"/>
      <c r="Y23" s="59"/>
      <c r="Z23" s="27" t="s">
        <v>26</v>
      </c>
      <c r="AA23" s="57"/>
      <c r="AB23" s="59"/>
      <c r="AC23" s="26" t="s">
        <v>27</v>
      </c>
      <c r="AD23" s="57"/>
      <c r="AE23" s="58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K25" s="16">
        <v>174</v>
      </c>
      <c r="L25" s="3">
        <f>K29</f>
        <v>178</v>
      </c>
      <c r="M25" s="3" t="str">
        <f>IF((COUNTBLANK(K25:K25)=1),"ncr",IF(K25&gt;K29,"W",IF(K25=K29,"D","L")))</f>
        <v>L</v>
      </c>
      <c r="N25" s="16">
        <v>159</v>
      </c>
      <c r="O25" s="3">
        <f>N30</f>
        <v>187</v>
      </c>
      <c r="P25" s="3" t="str">
        <f>IF((COUNTBLANK(N25:N25)=1),"ncr",IF(N25&gt;N30,"W",IF(N25=N30,"D","L")))</f>
        <v>L</v>
      </c>
      <c r="Q25" s="16">
        <v>169</v>
      </c>
      <c r="R25" s="3">
        <f>Q26</f>
        <v>173</v>
      </c>
      <c r="S25" s="3" t="str">
        <f>IF((COUNTBLANK(Q25:Q25)=1),"ncr",IF(Q25&gt;Q26,"W",IF(Q25=Q26,"D","L")))</f>
        <v>L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6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5</v>
      </c>
      <c r="AL25" s="3">
        <f t="shared" ref="AL25:AL30" si="16">AI25*2 + AJ25</f>
        <v>2</v>
      </c>
      <c r="AM25" s="3">
        <f t="shared" ref="AM25:AM30" si="17">SUM(B25,E25,H25,K25,N25,Q25,T25,W25,Z25,AC25)</f>
        <v>1023</v>
      </c>
      <c r="AN25" s="38"/>
      <c r="AO25" s="29"/>
      <c r="AY25" s="19"/>
    </row>
    <row r="26" spans="1:51" x14ac:dyDescent="0.15">
      <c r="A26" s="52" t="s">
        <v>70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K26" s="16">
        <v>178</v>
      </c>
      <c r="L26" s="3">
        <f>K30</f>
        <v>185</v>
      </c>
      <c r="M26" s="3" t="str">
        <f>IF((COUNTBLANK(K26:K26)=1),"ncr",IF(K26&gt;K30,"W",IF(K26=K30,"D","L")))</f>
        <v>L</v>
      </c>
      <c r="N26" s="16">
        <v>175</v>
      </c>
      <c r="O26" s="3">
        <f>N28</f>
        <v>163</v>
      </c>
      <c r="P26" s="3" t="str">
        <f>IF((COUNTBLANK(N26:N26)=1),"ncr",IF(N26&gt;N28,"W",IF(N26=N28,"D","L")))</f>
        <v>W</v>
      </c>
      <c r="Q26" s="16">
        <v>173</v>
      </c>
      <c r="R26" s="3">
        <f>Q25</f>
        <v>169</v>
      </c>
      <c r="S26" s="3" t="str">
        <f>IF((COUNTBLANK(Q26:Q26)=1),"ncr",IF(Q26&gt;Q25,"W",IF(Q26=Q25,"D","L")))</f>
        <v>W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70</v>
      </c>
      <c r="AH26" s="3">
        <f t="shared" si="12"/>
        <v>6</v>
      </c>
      <c r="AI26" s="3">
        <f t="shared" si="13"/>
        <v>3</v>
      </c>
      <c r="AJ26" s="3">
        <f t="shared" si="14"/>
        <v>0</v>
      </c>
      <c r="AK26" s="3">
        <f t="shared" si="15"/>
        <v>3</v>
      </c>
      <c r="AL26" s="3">
        <f t="shared" si="16"/>
        <v>6</v>
      </c>
      <c r="AM26" s="3">
        <f t="shared" si="17"/>
        <v>1057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K27" s="16">
        <v>182</v>
      </c>
      <c r="L27" s="3">
        <f>K28</f>
        <v>175</v>
      </c>
      <c r="M27" s="3" t="str">
        <f>IF((COUNTBLANK(K27:K27)=1),"ncr",IF(K27&gt;K28,"W",IF(K27=K28,"D","L")))</f>
        <v>W</v>
      </c>
      <c r="N27" s="16">
        <v>174</v>
      </c>
      <c r="O27" s="3">
        <f>N29</f>
        <v>175</v>
      </c>
      <c r="P27" s="3" t="str">
        <f>IF((COUNTBLANK(N27:N27)=1),"ncr",IF(N27&gt;N29,"W",IF(N27=N29,"D","L")))</f>
        <v>L</v>
      </c>
      <c r="Q27" s="16">
        <v>183</v>
      </c>
      <c r="R27" s="3">
        <f>Q30</f>
        <v>0</v>
      </c>
      <c r="S27" s="3" t="str">
        <f>IF((COUNTBLANK(Q27:Q27)=1),"ncr",IF(Q27&gt;Q30,"W",IF(Q27=Q30,"D","L")))</f>
        <v>W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6</v>
      </c>
      <c r="AI27" s="3">
        <f t="shared" si="13"/>
        <v>5</v>
      </c>
      <c r="AJ27" s="3">
        <f t="shared" si="14"/>
        <v>0</v>
      </c>
      <c r="AK27" s="3">
        <f t="shared" si="15"/>
        <v>1</v>
      </c>
      <c r="AL27" s="3">
        <f t="shared" si="16"/>
        <v>10</v>
      </c>
      <c r="AM27" s="3">
        <f t="shared" si="17"/>
        <v>1075</v>
      </c>
      <c r="AN27" s="1"/>
      <c r="AO27" s="29"/>
      <c r="AY27" s="19"/>
    </row>
    <row r="28" spans="1:51" x14ac:dyDescent="0.15">
      <c r="A28" s="52" t="s">
        <v>71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K28" s="16">
        <v>175</v>
      </c>
      <c r="L28" s="3">
        <f>K27</f>
        <v>182</v>
      </c>
      <c r="M28" s="3" t="str">
        <f>IF((COUNTBLANK(K28:K28)=1),"ncr",IF(K28&gt;K27,"W",IF(K28=K27,"D","L")))</f>
        <v>L</v>
      </c>
      <c r="N28" s="16">
        <v>163</v>
      </c>
      <c r="O28" s="3">
        <f>N26</f>
        <v>175</v>
      </c>
      <c r="P28" s="3" t="str">
        <f>IF((COUNTBLANK(N28:N28)=1),"ncr",IF(N28&gt;N26,"W",IF(N28=N26,"D","L")))</f>
        <v>L</v>
      </c>
      <c r="Q28" s="16">
        <v>168</v>
      </c>
      <c r="R28" s="3">
        <f>Q29</f>
        <v>184</v>
      </c>
      <c r="S28" s="3" t="str">
        <f>IF((COUNTBLANK(Q28:Q28)=1),"ncr",IF(Q28&gt;Q29,"W",IF(Q28=Q29,"D","L")))</f>
        <v>L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71</v>
      </c>
      <c r="AH28" s="3">
        <f t="shared" si="12"/>
        <v>6</v>
      </c>
      <c r="AI28" s="3">
        <f t="shared" si="13"/>
        <v>0</v>
      </c>
      <c r="AJ28" s="3">
        <f t="shared" si="14"/>
        <v>0</v>
      </c>
      <c r="AK28" s="3">
        <f t="shared" si="15"/>
        <v>6</v>
      </c>
      <c r="AL28" s="3">
        <f t="shared" si="16"/>
        <v>0</v>
      </c>
      <c r="AM28" s="3">
        <f t="shared" si="17"/>
        <v>998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K29" s="16">
        <v>178</v>
      </c>
      <c r="L29" s="3">
        <f>K25</f>
        <v>174</v>
      </c>
      <c r="M29" s="3" t="str">
        <f>IF((COUNTBLANK(K29:K29)=1),"ncr",IF(K29&gt;K25,"W",IF(K29=K25,"D","L")))</f>
        <v>W</v>
      </c>
      <c r="N29" s="16">
        <v>175</v>
      </c>
      <c r="O29" s="3">
        <f>N27</f>
        <v>174</v>
      </c>
      <c r="P29" s="3" t="str">
        <f>IF((COUNTBLANK(N29:N29)=1),"ncr",IF(N29&gt;N27,"W",IF(N29=N27,"D","L")))</f>
        <v>W</v>
      </c>
      <c r="Q29" s="16">
        <v>184</v>
      </c>
      <c r="R29" s="3">
        <f>Q28</f>
        <v>168</v>
      </c>
      <c r="S29" s="3" t="str">
        <f>IF((COUNTBLANK(Q29:Q29)=1),"ncr",IF(Q29&gt;Q28,"W",IF(Q29=Q28,"D","L")))</f>
        <v>W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6</v>
      </c>
      <c r="AI29" s="3">
        <f t="shared" si="13"/>
        <v>5</v>
      </c>
      <c r="AJ29" s="3">
        <f t="shared" si="14"/>
        <v>0</v>
      </c>
      <c r="AK29" s="3">
        <f t="shared" si="15"/>
        <v>1</v>
      </c>
      <c r="AL29" s="3">
        <f t="shared" si="16"/>
        <v>10</v>
      </c>
      <c r="AM29" s="3">
        <f t="shared" si="17"/>
        <v>1077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K30" s="16">
        <v>185</v>
      </c>
      <c r="L30" s="3">
        <f>K26</f>
        <v>178</v>
      </c>
      <c r="M30" s="3" t="str">
        <f>IF((COUNTBLANK(K30:K30)=1),"ncr",IF(K30&gt;K26,"W",IF(K30=K26,"D","L")))</f>
        <v>W</v>
      </c>
      <c r="N30" s="16">
        <v>187</v>
      </c>
      <c r="O30" s="3">
        <f>N25</f>
        <v>159</v>
      </c>
      <c r="P30" s="3" t="str">
        <f>IF((COUNTBLANK(N30:N30)=1),"ncr",IF(N30&gt;N25,"W",IF(N30=N25,"D","L")))</f>
        <v>W</v>
      </c>
      <c r="R30" s="3">
        <f>Q27</f>
        <v>183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5</v>
      </c>
      <c r="AI30" s="3">
        <f t="shared" si="13"/>
        <v>4</v>
      </c>
      <c r="AJ30" s="3">
        <f t="shared" si="14"/>
        <v>0</v>
      </c>
      <c r="AK30" s="3">
        <f t="shared" si="15"/>
        <v>1</v>
      </c>
      <c r="AL30" s="3">
        <f t="shared" si="16"/>
        <v>8</v>
      </c>
      <c r="AM30" s="3">
        <f t="shared" si="17"/>
        <v>900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7"/>
      <c r="D33" s="59"/>
      <c r="E33" s="27" t="s">
        <v>19</v>
      </c>
      <c r="F33" s="57"/>
      <c r="G33" s="59"/>
      <c r="H33" s="27" t="s">
        <v>20</v>
      </c>
      <c r="I33" s="57"/>
      <c r="J33" s="59"/>
      <c r="K33" s="27" t="s">
        <v>21</v>
      </c>
      <c r="L33" s="57"/>
      <c r="M33" s="59"/>
      <c r="N33" s="27" t="s">
        <v>22</v>
      </c>
      <c r="O33" s="57"/>
      <c r="P33" s="59"/>
      <c r="Q33" s="27" t="s">
        <v>23</v>
      </c>
      <c r="R33" s="57"/>
      <c r="S33" s="58"/>
      <c r="T33" s="27" t="s">
        <v>24</v>
      </c>
      <c r="U33" s="57"/>
      <c r="V33" s="59"/>
      <c r="W33" s="27" t="s">
        <v>25</v>
      </c>
      <c r="X33" s="57"/>
      <c r="Y33" s="59"/>
      <c r="Z33" s="27" t="s">
        <v>26</v>
      </c>
      <c r="AA33" s="57"/>
      <c r="AB33" s="59"/>
      <c r="AC33" s="26" t="s">
        <v>27</v>
      </c>
      <c r="AD33" s="57"/>
      <c r="AE33" s="58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K35" s="16">
        <v>157</v>
      </c>
      <c r="L35" s="3">
        <f>K39</f>
        <v>174</v>
      </c>
      <c r="M35" s="3" t="str">
        <f>IF((COUNTBLANK(K35:K35)=1),"ncr",IF(K35&gt;K39,"W",IF(K35=K39,"D","L")))</f>
        <v>L</v>
      </c>
      <c r="N35" s="16">
        <v>168</v>
      </c>
      <c r="O35" s="3">
        <f>N40</f>
        <v>0</v>
      </c>
      <c r="P35" s="3" t="str">
        <f>IF((COUNTBLANK(N35:N35)=1),"ncr",IF(N35&gt;N40,"W",IF(N35=N40,"D","L")))</f>
        <v>W</v>
      </c>
      <c r="Q35" s="16">
        <v>159</v>
      </c>
      <c r="R35" s="3">
        <f>Q36</f>
        <v>181</v>
      </c>
      <c r="S35" s="3" t="str">
        <f>IF((COUNTBLANK(Q35:Q35)=1),"ncr",IF(Q35&gt;Q36,"W",IF(Q35=Q36,"D","L")))</f>
        <v>L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6</v>
      </c>
      <c r="AI35" s="3">
        <f t="shared" ref="AI35:AI40" si="19">COUNTIF(A35:AE35,"W")</f>
        <v>3</v>
      </c>
      <c r="AJ35" s="3">
        <f t="shared" ref="AJ35:AJ40" si="20">COUNTIF(B35:AE35,"D")</f>
        <v>0</v>
      </c>
      <c r="AK35" s="3">
        <f t="shared" ref="AK35:AK40" si="21">COUNTIF(A35:AE35,"L")</f>
        <v>3</v>
      </c>
      <c r="AL35" s="3">
        <f t="shared" ref="AL35:AL40" si="22">AI35*2 + AJ35</f>
        <v>6</v>
      </c>
      <c r="AM35" s="3">
        <f t="shared" ref="AM35:AM40" si="23">SUM(B35,E35,H35,K35,N35,Q35,T35,W35,Z35,AC35)</f>
        <v>1000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K36" s="16">
        <v>186</v>
      </c>
      <c r="L36" s="3">
        <f>+K40</f>
        <v>0</v>
      </c>
      <c r="M36" s="3" t="str">
        <f>IF((COUNTBLANK(K36:K36)=1),"ncr",IF(K36&gt;K40,"W",IF(K36=K40,"D","L")))</f>
        <v>W</v>
      </c>
      <c r="N36" s="16">
        <v>174</v>
      </c>
      <c r="O36" s="3">
        <f>N38</f>
        <v>168</v>
      </c>
      <c r="P36" s="3" t="str">
        <f>IF((COUNTBLANK(N36:N36)=1),"ncr",IF(N36&gt;N38,"W",IF(N36=N38,"D","L")))</f>
        <v>W</v>
      </c>
      <c r="Q36" s="16">
        <v>181</v>
      </c>
      <c r="R36" s="3">
        <f>Q35</f>
        <v>159</v>
      </c>
      <c r="S36" s="3" t="str">
        <f>IF((COUNTBLANK(Q36:Q36)=1),"ncr",IF(Q36&gt;Q35,"W",IF(Q36=Q35,"D","L")))</f>
        <v>W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6</v>
      </c>
      <c r="AI36" s="3">
        <f t="shared" si="19"/>
        <v>4</v>
      </c>
      <c r="AJ36" s="3">
        <f t="shared" si="20"/>
        <v>0</v>
      </c>
      <c r="AK36" s="3">
        <f t="shared" si="21"/>
        <v>2</v>
      </c>
      <c r="AL36" s="3">
        <f t="shared" si="22"/>
        <v>8</v>
      </c>
      <c r="AM36" s="3">
        <f t="shared" si="23"/>
        <v>1034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K37" s="16">
        <v>178</v>
      </c>
      <c r="L37" s="3">
        <f>K38</f>
        <v>178</v>
      </c>
      <c r="M37" s="3" t="str">
        <f>IF((COUNTBLANK(K37:K37)=1),"ncr",IF(K37&gt;K38,"W",IF(K37=K38,"D","L")))</f>
        <v>D</v>
      </c>
      <c r="N37" s="16">
        <v>176</v>
      </c>
      <c r="O37" s="3">
        <f>N39</f>
        <v>163</v>
      </c>
      <c r="P37" s="3" t="str">
        <f>IF((COUNTBLANK(N37:N37)=1),"ncr",IF(N37&gt;N39,"W",IF(N37=N39,"D","L")))</f>
        <v>W</v>
      </c>
      <c r="Q37" s="16">
        <v>180</v>
      </c>
      <c r="R37" s="3">
        <f>+Q40</f>
        <v>0</v>
      </c>
      <c r="S37" s="3" t="str">
        <f>IF((COUNTBLANK(Q37:Q37)=1),"ncr",IF(Q37&gt;Q40,"W",IF(Q37=Q40,"D","L")))</f>
        <v>W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6</v>
      </c>
      <c r="AI37" s="3">
        <f t="shared" si="19"/>
        <v>3</v>
      </c>
      <c r="AJ37" s="3">
        <f t="shared" si="20"/>
        <v>1</v>
      </c>
      <c r="AK37" s="3">
        <f t="shared" si="21"/>
        <v>2</v>
      </c>
      <c r="AL37" s="3">
        <f t="shared" si="22"/>
        <v>7</v>
      </c>
      <c r="AM37" s="3">
        <f t="shared" si="23"/>
        <v>1045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K38" s="16">
        <v>178</v>
      </c>
      <c r="L38" s="3">
        <f>K37</f>
        <v>178</v>
      </c>
      <c r="M38" s="3" t="str">
        <f>IF((COUNTBLANK(K38:K38)=1),"ncr",IF(K38&gt;K37,"W",IF(K38=K37,"D","L")))</f>
        <v>D</v>
      </c>
      <c r="N38" s="16">
        <v>168</v>
      </c>
      <c r="O38" s="3">
        <f>N36</f>
        <v>174</v>
      </c>
      <c r="P38" s="3" t="str">
        <f>IF((COUNTBLANK(N38:N38)=1),"ncr",IF(N38&gt;N36,"W",IF(N38=N36,"D","L")))</f>
        <v>L</v>
      </c>
      <c r="Q38" s="16">
        <v>171</v>
      </c>
      <c r="R38" s="3">
        <f>Q39</f>
        <v>169</v>
      </c>
      <c r="S38" s="3" t="str">
        <f>IF((COUNTBLANK(Q38:Q38)=1),"ncr",IF(Q38&gt;Q39,"W",IF(Q38=Q39,"D","L")))</f>
        <v>W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6</v>
      </c>
      <c r="AI38" s="3">
        <f t="shared" si="19"/>
        <v>4</v>
      </c>
      <c r="AJ38" s="3">
        <f t="shared" si="20"/>
        <v>1</v>
      </c>
      <c r="AK38" s="3">
        <f t="shared" si="21"/>
        <v>1</v>
      </c>
      <c r="AL38" s="3">
        <f t="shared" si="22"/>
        <v>9</v>
      </c>
      <c r="AM38" s="3">
        <f t="shared" si="23"/>
        <v>1065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K39" s="16">
        <v>174</v>
      </c>
      <c r="L39" s="3">
        <f>K35</f>
        <v>157</v>
      </c>
      <c r="M39" s="3" t="str">
        <f>IF((COUNTBLANK(K39:K39)=1),"ncr",IF(K39&gt;K35,"W",IF(K39=K35,"D","L")))</f>
        <v>W</v>
      </c>
      <c r="N39" s="16">
        <v>163</v>
      </c>
      <c r="O39" s="3">
        <f>N37</f>
        <v>176</v>
      </c>
      <c r="P39" s="3" t="str">
        <f>IF((COUNTBLANK(N39:N39)=1),"ncr",IF(N39&gt;N37,"W",IF(N39=N37,"D","L")))</f>
        <v>L</v>
      </c>
      <c r="Q39" s="16">
        <v>169</v>
      </c>
      <c r="R39" s="3">
        <f>Q38</f>
        <v>171</v>
      </c>
      <c r="S39" s="3" t="str">
        <f>IF((COUNTBLANK(Q39:Q39)=1),"ncr",IF(Q39&gt;Q38,"W",IF(Q39=Q38,"D","L")))</f>
        <v>L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6</v>
      </c>
      <c r="AI39" s="3">
        <f t="shared" si="19"/>
        <v>3</v>
      </c>
      <c r="AJ39" s="3">
        <f t="shared" si="20"/>
        <v>0</v>
      </c>
      <c r="AK39" s="3">
        <f t="shared" si="21"/>
        <v>3</v>
      </c>
      <c r="AL39" s="3">
        <f t="shared" si="22"/>
        <v>6</v>
      </c>
      <c r="AM39" s="3">
        <f t="shared" si="23"/>
        <v>980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186</v>
      </c>
      <c r="M40" s="3" t="str">
        <f>IF((COUNTBLANK(K40:K40)=1),"ncr",IF(K40&gt;K36,"W",IF(K40=K36,"D","L")))</f>
        <v>ncr</v>
      </c>
      <c r="N40" s="37"/>
      <c r="O40" s="3">
        <f>N35</f>
        <v>168</v>
      </c>
      <c r="P40" s="3" t="str">
        <f>IF((COUNTBLANK(N40:N40)=1),"ncr",IF(N40&gt;N35,"W",IF(N40=N35,"D","L")))</f>
        <v>ncr</v>
      </c>
      <c r="Q40" s="37"/>
      <c r="R40" s="3">
        <f>Q37</f>
        <v>180</v>
      </c>
      <c r="S40" s="3" t="str">
        <f>IF((COUNTBLANK(Q40:Q40)=1),"ncr",IF(Q40&gt;Q37,"W",IF(Q40=Q37,"D","L")))</f>
        <v>ncr</v>
      </c>
      <c r="T40" s="37"/>
      <c r="U40" s="3">
        <f>T38</f>
        <v>0</v>
      </c>
      <c r="V40" s="3" t="str">
        <f>IF((COUNTBLANK(T40:T40)=1),"ncr",IF(T40&gt;T38,"W",IF(T40=T38,"D","L")))</f>
        <v>ncr</v>
      </c>
      <c r="W40" s="37"/>
      <c r="X40" s="3">
        <f>W39</f>
        <v>0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7"/>
      <c r="D43" s="59"/>
      <c r="E43" s="27" t="s">
        <v>19</v>
      </c>
      <c r="F43" s="57"/>
      <c r="G43" s="59"/>
      <c r="H43" s="27" t="s">
        <v>20</v>
      </c>
      <c r="I43" s="57"/>
      <c r="J43" s="59"/>
      <c r="K43" s="27" t="s">
        <v>21</v>
      </c>
      <c r="L43" s="57"/>
      <c r="M43" s="59"/>
      <c r="N43" s="27" t="s">
        <v>22</v>
      </c>
      <c r="O43" s="57"/>
      <c r="P43" s="59"/>
      <c r="Q43" s="27" t="s">
        <v>23</v>
      </c>
      <c r="R43" s="57"/>
      <c r="S43" s="58"/>
      <c r="T43" s="27" t="s">
        <v>24</v>
      </c>
      <c r="U43" s="57"/>
      <c r="V43" s="59"/>
      <c r="W43" s="27" t="s">
        <v>25</v>
      </c>
      <c r="X43" s="57"/>
      <c r="Y43" s="59"/>
      <c r="Z43" s="27" t="s">
        <v>26</v>
      </c>
      <c r="AA43" s="57"/>
      <c r="AB43" s="59"/>
      <c r="AC43" s="26" t="s">
        <v>27</v>
      </c>
      <c r="AD43" s="57"/>
      <c r="AE43" s="58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62" t="s">
        <v>72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174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62" t="s">
        <v>72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 t="s">
        <v>84</v>
      </c>
      <c r="AO45" s="29"/>
      <c r="AY45" s="19"/>
    </row>
    <row r="46" spans="1:51" x14ac:dyDescent="0.15">
      <c r="A46" s="52" t="s">
        <v>82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K46" s="16">
        <v>185</v>
      </c>
      <c r="L46" s="3">
        <f>K50</f>
        <v>0</v>
      </c>
      <c r="M46" s="3" t="str">
        <f>IF((COUNTBLANK(K46:K46)=1),"ncr",IF(K46&gt;K50,"W",IF(K46=K50,"D","L")))</f>
        <v>W</v>
      </c>
      <c r="N46" s="16">
        <v>182</v>
      </c>
      <c r="O46" s="3">
        <f>N48</f>
        <v>173</v>
      </c>
      <c r="P46" s="3" t="str">
        <f>IF((COUNTBLANK(N46:N46)=1),"ncr",IF(N46&gt;N48,"W",IF(N46=N48,"D","L")))</f>
        <v>W</v>
      </c>
      <c r="Q46" s="16">
        <v>174</v>
      </c>
      <c r="R46" s="3">
        <f>Q45</f>
        <v>0</v>
      </c>
      <c r="S46" s="3" t="str">
        <f>IF((COUNTBLANK(Q46:Q46)=1),"ncr",IF(Q46&gt;Q45,"W",IF(Q46=Q45,"D","L")))</f>
        <v>W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82</v>
      </c>
      <c r="AH46" s="3">
        <f t="shared" si="24"/>
        <v>6</v>
      </c>
      <c r="AI46" s="3">
        <f t="shared" si="25"/>
        <v>6</v>
      </c>
      <c r="AJ46" s="3">
        <f t="shared" si="26"/>
        <v>0</v>
      </c>
      <c r="AK46" s="3">
        <f t="shared" si="27"/>
        <v>0</v>
      </c>
      <c r="AL46" s="3">
        <f t="shared" si="28"/>
        <v>12</v>
      </c>
      <c r="AM46" s="3">
        <f t="shared" si="29"/>
        <v>1075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K47" s="16">
        <v>175</v>
      </c>
      <c r="L47" s="3">
        <f>K48</f>
        <v>177</v>
      </c>
      <c r="M47" s="3" t="str">
        <f>IF((COUNTBLANK(K47:K47)=1),"ncr",IF(K47&gt;K48,"W",IF(K47=K48,"D","L")))</f>
        <v>L</v>
      </c>
      <c r="N47" s="16">
        <v>178</v>
      </c>
      <c r="O47" s="3">
        <f>N49</f>
        <v>0</v>
      </c>
      <c r="P47" s="3" t="str">
        <f>IF((COUNTBLANK(N47:N47)=1),"ncr",IF(N47&gt;N49,"W",IF(N47=N49,"D","L")))</f>
        <v>W</v>
      </c>
      <c r="Q47" s="16">
        <v>179</v>
      </c>
      <c r="R47" s="3">
        <f>Q50</f>
        <v>0</v>
      </c>
      <c r="S47" s="3" t="str">
        <f>IF((COUNTBLANK(Q47:Q47)=1),"ncr",IF(Q47&gt;Q50,"W",IF(Q47=Q50,"D","L")))</f>
        <v>W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6</v>
      </c>
      <c r="AI47" s="3">
        <f t="shared" si="25"/>
        <v>4</v>
      </c>
      <c r="AJ47" s="3">
        <f t="shared" si="26"/>
        <v>0</v>
      </c>
      <c r="AK47" s="3">
        <f t="shared" si="27"/>
        <v>2</v>
      </c>
      <c r="AL47" s="3">
        <f t="shared" si="28"/>
        <v>8</v>
      </c>
      <c r="AM47" s="3">
        <f t="shared" si="29"/>
        <v>1009</v>
      </c>
      <c r="AN47" s="39"/>
      <c r="AO47" s="29"/>
      <c r="AY47" s="19"/>
    </row>
    <row r="48" spans="1:51" x14ac:dyDescent="0.15">
      <c r="A48" s="52" t="s">
        <v>74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K48" s="16">
        <v>177</v>
      </c>
      <c r="L48" s="3">
        <f>K47</f>
        <v>175</v>
      </c>
      <c r="M48" s="3" t="str">
        <f>IF((COUNTBLANK(K48:K48)=1),"ncr",IF(K48&gt;K47,"W",IF(K48=K47,"D","L")))</f>
        <v>W</v>
      </c>
      <c r="N48" s="16">
        <v>173</v>
      </c>
      <c r="O48" s="3">
        <f>N46</f>
        <v>182</v>
      </c>
      <c r="P48" s="3" t="str">
        <f>IF((COUNTBLANK(N48:N48)=1),"ncr",IF(N48&gt;N46,"W",IF(N48=N46,"D","L")))</f>
        <v>L</v>
      </c>
      <c r="Q48" s="16">
        <v>171</v>
      </c>
      <c r="R48" s="3">
        <f>Q49</f>
        <v>0</v>
      </c>
      <c r="S48" s="3" t="str">
        <f>IF((COUNTBLANK(Q48:Q48)=1),"ncr",IF(Q48&gt;Q49,"W",IF(Q48=Q49,"D","L")))</f>
        <v>W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74</v>
      </c>
      <c r="AH48" s="3">
        <f t="shared" si="24"/>
        <v>6</v>
      </c>
      <c r="AI48" s="3">
        <f t="shared" si="25"/>
        <v>5</v>
      </c>
      <c r="AJ48" s="3">
        <f t="shared" si="26"/>
        <v>0</v>
      </c>
      <c r="AK48" s="3">
        <f t="shared" si="27"/>
        <v>1</v>
      </c>
      <c r="AL48" s="3">
        <f t="shared" si="28"/>
        <v>10</v>
      </c>
      <c r="AM48" s="3">
        <f t="shared" si="29"/>
        <v>1055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178</v>
      </c>
      <c r="P49" s="3" t="str">
        <f>IF((COUNTBLANK(N49:N49)=1),"ncr",IF(N49&gt;N47,"W",IF(N49=N47,"D","L")))</f>
        <v>ncr</v>
      </c>
      <c r="R49" s="3">
        <f>Q48</f>
        <v>171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185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179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7"/>
      <c r="D53" s="59"/>
      <c r="E53" s="27" t="s">
        <v>19</v>
      </c>
      <c r="F53" s="57"/>
      <c r="G53" s="59"/>
      <c r="H53" s="27" t="s">
        <v>20</v>
      </c>
      <c r="I53" s="57"/>
      <c r="J53" s="59"/>
      <c r="K53" s="27" t="s">
        <v>21</v>
      </c>
      <c r="L53" s="57"/>
      <c r="M53" s="59"/>
      <c r="N53" s="27" t="s">
        <v>22</v>
      </c>
      <c r="O53" s="57"/>
      <c r="P53" s="59"/>
      <c r="Q53" s="27" t="s">
        <v>23</v>
      </c>
      <c r="R53" s="57"/>
      <c r="S53" s="58"/>
      <c r="T53" s="27" t="s">
        <v>24</v>
      </c>
      <c r="U53" s="57"/>
      <c r="V53" s="59"/>
      <c r="W53" s="27" t="s">
        <v>25</v>
      </c>
      <c r="X53" s="57"/>
      <c r="Y53" s="59"/>
      <c r="Z53" s="27" t="s">
        <v>26</v>
      </c>
      <c r="AA53" s="57"/>
      <c r="AB53" s="59"/>
      <c r="AC53" s="26" t="s">
        <v>27</v>
      </c>
      <c r="AD53" s="57"/>
      <c r="AE53" s="58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75</v>
      </c>
      <c r="B55" s="16">
        <v>155</v>
      </c>
      <c r="C55" s="3">
        <f>B56</f>
        <v>127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K55" s="16">
        <v>166</v>
      </c>
      <c r="L55" s="3">
        <f>K59</f>
        <v>169</v>
      </c>
      <c r="M55" s="3" t="str">
        <f>IF((COUNTBLANK(K55:K55)=1),"ncr",IF(K55&gt;K59,"W",IF(K55=K59,"D","L")))</f>
        <v>L</v>
      </c>
      <c r="N55" s="16">
        <v>153</v>
      </c>
      <c r="O55" s="3">
        <f>N60</f>
        <v>0</v>
      </c>
      <c r="P55" s="3" t="str">
        <f>IF((COUNTBLANK(N55:N55)=1),"ncr",IF(N55&gt;N60,"W",IF(N55=N60,"D","L")))</f>
        <v>W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75</v>
      </c>
      <c r="AH55" s="3">
        <f t="shared" ref="AH55:AH60" si="30">10-COUNTBLANK(B55:AE55)</f>
        <v>5</v>
      </c>
      <c r="AI55" s="3">
        <f t="shared" ref="AI55:AI60" si="31">COUNTIF(A55:AE55,"W")</f>
        <v>3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6</v>
      </c>
      <c r="AM55" s="3">
        <f t="shared" ref="AM55:AM60" si="35">SUM(B55,E55,H55,K55,N55,Q55,T55,W55,Z55,AC55)</f>
        <v>782</v>
      </c>
      <c r="AN55" s="38"/>
      <c r="AO55" s="29"/>
      <c r="AY55" s="19"/>
    </row>
    <row r="56" spans="1:51" x14ac:dyDescent="0.15">
      <c r="A56" s="52" t="s">
        <v>63</v>
      </c>
      <c r="B56" s="16">
        <v>127</v>
      </c>
      <c r="C56" s="3">
        <f>B55</f>
        <v>155</v>
      </c>
      <c r="D56" s="3" t="str">
        <f>IF((COUNTBLANK(B56:B56)=1),"ncr",IF(B56&gt;B55,"W",IF(B56=B55,"D","L")))</f>
        <v>L</v>
      </c>
      <c r="E56" s="16">
        <v>123</v>
      </c>
      <c r="F56" s="3">
        <f>E59</f>
        <v>159</v>
      </c>
      <c r="G56" s="3" t="str">
        <f>IF((COUNTBLANK(E56:E56)=1),"ncr",IF(E56&gt;E59,"W",IF(E56=E59,"D","L")))</f>
        <v>L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152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2</v>
      </c>
      <c r="AI56" s="3">
        <f t="shared" si="31"/>
        <v>0</v>
      </c>
      <c r="AJ56" s="3">
        <f t="shared" si="32"/>
        <v>0</v>
      </c>
      <c r="AK56" s="3">
        <f t="shared" si="33"/>
        <v>2</v>
      </c>
      <c r="AL56" s="3">
        <f t="shared" si="34"/>
        <v>0</v>
      </c>
      <c r="AM56" s="3">
        <f t="shared" si="35"/>
        <v>250</v>
      </c>
      <c r="AN56" s="49"/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K57" s="16">
        <v>168</v>
      </c>
      <c r="L57" s="3">
        <f>K58</f>
        <v>160</v>
      </c>
      <c r="M57" s="3" t="str">
        <f>IF((COUNTBLANK(K57:K57)=1),"ncr",IF(K57&gt;K58,"W",IF(K57=K58,"D","L")))</f>
        <v>W</v>
      </c>
      <c r="N57" s="16">
        <v>160</v>
      </c>
      <c r="O57" s="3">
        <f>N59</f>
        <v>161</v>
      </c>
      <c r="P57" s="3" t="str">
        <f>IF((COUNTBLANK(N57:N57)=1),"ncr",IF(N57&gt;N59,"W",IF(N57=N59,"D","L")))</f>
        <v>L</v>
      </c>
      <c r="Q57" s="16">
        <v>147</v>
      </c>
      <c r="R57" s="3">
        <f>Q60</f>
        <v>0</v>
      </c>
      <c r="S57" s="3" t="str">
        <f>IF((COUNTBLANK(Q57:Q57)=1),"ncr",IF(Q57&gt;Q60,"W",IF(Q57=Q60,"D","L")))</f>
        <v>W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6</v>
      </c>
      <c r="AI57" s="3">
        <f t="shared" si="31"/>
        <v>5</v>
      </c>
      <c r="AJ57" s="3">
        <f t="shared" si="32"/>
        <v>0</v>
      </c>
      <c r="AK57" s="3">
        <f t="shared" si="33"/>
        <v>1</v>
      </c>
      <c r="AL57" s="3">
        <f t="shared" si="34"/>
        <v>10</v>
      </c>
      <c r="AM57" s="3">
        <f t="shared" si="35"/>
        <v>928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K58" s="16">
        <v>160</v>
      </c>
      <c r="L58" s="3">
        <f>K57</f>
        <v>168</v>
      </c>
      <c r="M58" s="3" t="str">
        <f>IF((COUNTBLANK(K58:K58)=1),"ncr",IF(K58&gt;K57,"W",IF(K58=K57,"D","L")))</f>
        <v>L</v>
      </c>
      <c r="N58" s="16">
        <v>152</v>
      </c>
      <c r="O58" s="3">
        <f>N56</f>
        <v>0</v>
      </c>
      <c r="P58" s="3" t="str">
        <f>IF((COUNTBLANK(N58:N58)=1),"ncr",IF(N58&gt;N56,"W",IF(N58=N56,"D","L")))</f>
        <v>W</v>
      </c>
      <c r="R58" s="3">
        <f>Q59</f>
        <v>152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5</v>
      </c>
      <c r="AI58" s="3">
        <f t="shared" si="31"/>
        <v>2</v>
      </c>
      <c r="AJ58" s="3">
        <f t="shared" si="32"/>
        <v>0</v>
      </c>
      <c r="AK58" s="3">
        <f t="shared" si="33"/>
        <v>3</v>
      </c>
      <c r="AL58" s="3">
        <f t="shared" si="34"/>
        <v>4</v>
      </c>
      <c r="AM58" s="3">
        <f t="shared" si="35"/>
        <v>740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123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K59" s="16">
        <v>169</v>
      </c>
      <c r="L59" s="3">
        <f>K55</f>
        <v>166</v>
      </c>
      <c r="M59" s="3" t="str">
        <f>IF((COUNTBLANK(K59:K59)=1),"ncr",IF(K59&gt;K55,"W",IF(K59=K55,"D","L")))</f>
        <v>W</v>
      </c>
      <c r="N59" s="16">
        <v>161</v>
      </c>
      <c r="O59" s="3">
        <f>N57</f>
        <v>160</v>
      </c>
      <c r="P59" s="3" t="str">
        <f>IF((COUNTBLANK(N59:N59)=1),"ncr",IF(N59&gt;N57,"W",IF(N59=N57,"D","L")))</f>
        <v>W</v>
      </c>
      <c r="Q59" s="16">
        <v>152</v>
      </c>
      <c r="R59" s="3">
        <f>Q58</f>
        <v>0</v>
      </c>
      <c r="S59" s="3" t="str">
        <f>IF((COUNTBLANK(Q59:Q59)=1),"ncr",IF(Q59&gt;Q58,"W",IF(Q59=Q58,"D","L")))</f>
        <v>W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6</v>
      </c>
      <c r="AI59" s="3">
        <f t="shared" si="31"/>
        <v>6</v>
      </c>
      <c r="AJ59" s="3">
        <f t="shared" si="32"/>
        <v>0</v>
      </c>
      <c r="AK59" s="3">
        <f t="shared" si="33"/>
        <v>0</v>
      </c>
      <c r="AL59" s="3">
        <f t="shared" si="34"/>
        <v>12</v>
      </c>
      <c r="AM59" s="3">
        <f t="shared" si="35"/>
        <v>962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153</v>
      </c>
      <c r="P60" s="3" t="str">
        <f>IF((COUNTBLANK(N60:N60)=1),"ncr",IF(N60&gt;N55,"W",IF(N60=N55,"D","L")))</f>
        <v>ncr</v>
      </c>
      <c r="R60" s="3">
        <f>Q57</f>
        <v>147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7"/>
      <c r="D63" s="59"/>
      <c r="E63" s="27" t="s">
        <v>19</v>
      </c>
      <c r="F63" s="57"/>
      <c r="G63" s="59"/>
      <c r="H63" s="27" t="s">
        <v>20</v>
      </c>
      <c r="I63" s="57"/>
      <c r="J63" s="59"/>
      <c r="K63" s="27" t="s">
        <v>21</v>
      </c>
      <c r="L63" s="57"/>
      <c r="M63" s="59"/>
      <c r="N63" s="27" t="s">
        <v>22</v>
      </c>
      <c r="O63" s="57"/>
      <c r="P63" s="59"/>
      <c r="Q63" s="27" t="s">
        <v>23</v>
      </c>
      <c r="R63" s="57"/>
      <c r="S63" s="58"/>
      <c r="T63" s="27" t="s">
        <v>24</v>
      </c>
      <c r="U63" s="57"/>
      <c r="V63" s="59"/>
      <c r="W63" s="27" t="s">
        <v>25</v>
      </c>
      <c r="X63" s="57"/>
      <c r="Y63" s="59"/>
      <c r="Z63" s="27" t="s">
        <v>26</v>
      </c>
      <c r="AA63" s="57"/>
      <c r="AB63" s="59"/>
      <c r="AC63" s="26" t="s">
        <v>27</v>
      </c>
      <c r="AD63" s="57"/>
      <c r="AE63" s="58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7"/>
      <c r="D73" s="59"/>
      <c r="E73" s="27" t="s">
        <v>19</v>
      </c>
      <c r="F73" s="57"/>
      <c r="G73" s="59"/>
      <c r="H73" s="27" t="s">
        <v>20</v>
      </c>
      <c r="I73" s="57"/>
      <c r="J73" s="59"/>
      <c r="K73" s="27" t="s">
        <v>21</v>
      </c>
      <c r="L73" s="57"/>
      <c r="M73" s="59"/>
      <c r="N73" s="27" t="s">
        <v>22</v>
      </c>
      <c r="O73" s="57"/>
      <c r="P73" s="59"/>
      <c r="Q73" s="27" t="s">
        <v>23</v>
      </c>
      <c r="R73" s="57"/>
      <c r="S73" s="58"/>
      <c r="T73" s="27" t="s">
        <v>24</v>
      </c>
      <c r="U73" s="57"/>
      <c r="V73" s="59"/>
      <c r="W73" s="27" t="s">
        <v>25</v>
      </c>
      <c r="X73" s="57"/>
      <c r="Y73" s="59"/>
      <c r="Z73" s="27" t="s">
        <v>26</v>
      </c>
      <c r="AA73" s="57"/>
      <c r="AB73" s="59"/>
      <c r="AC73" s="26" t="s">
        <v>27</v>
      </c>
      <c r="AD73" s="57"/>
      <c r="AE73" s="58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7"/>
      <c r="D87" s="58"/>
      <c r="E87" s="27" t="s">
        <v>19</v>
      </c>
      <c r="F87" s="57"/>
      <c r="G87" s="58"/>
      <c r="H87" s="27" t="s">
        <v>20</v>
      </c>
      <c r="I87" s="57"/>
      <c r="J87" s="58"/>
      <c r="K87" s="27" t="s">
        <v>21</v>
      </c>
      <c r="L87" s="57"/>
      <c r="M87" s="58"/>
      <c r="N87" s="27" t="s">
        <v>22</v>
      </c>
      <c r="O87" s="57"/>
      <c r="P87" s="58"/>
      <c r="Q87" s="27" t="s">
        <v>23</v>
      </c>
      <c r="R87" s="57"/>
      <c r="S87" s="58"/>
      <c r="T87" s="27" t="s">
        <v>24</v>
      </c>
      <c r="U87" s="57"/>
      <c r="V87" s="58"/>
      <c r="W87" s="27" t="s">
        <v>25</v>
      </c>
      <c r="X87" s="57"/>
      <c r="Y87" s="58"/>
      <c r="Z87" s="27" t="s">
        <v>26</v>
      </c>
      <c r="AA87" s="57"/>
      <c r="AB87" s="58"/>
      <c r="AC87" s="26" t="s">
        <v>27</v>
      </c>
      <c r="AD87" s="57"/>
      <c r="AE87" s="58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371</v>
      </c>
      <c r="L89" s="43">
        <f>K105</f>
        <v>356</v>
      </c>
      <c r="M89" s="44" t="str">
        <f>IF((K89=0),"ncr",IF(K89&gt;K105,"W",IF(K89=K105,"D","L")))</f>
        <v>W</v>
      </c>
      <c r="N89" s="42">
        <f>SUM(N90:N91)</f>
        <v>381</v>
      </c>
      <c r="O89" s="43">
        <f>N109</f>
        <v>355</v>
      </c>
      <c r="P89" s="44" t="str">
        <f>IF((N89=0),"ncr",IF(N89&gt;N109,"W",IF(N89=N109,"D","L")))</f>
        <v>W</v>
      </c>
      <c r="Q89" s="42">
        <f>SUM(Q90:Q91)</f>
        <v>377</v>
      </c>
      <c r="R89" s="43">
        <f>Q93</f>
        <v>373</v>
      </c>
      <c r="S89" s="44" t="str">
        <f>IF((Q89=0),"ncr",IF(Q89&gt;Q93,"W",IF(Q89=Q93,"D","L")))</f>
        <v>W</v>
      </c>
      <c r="T89" s="42">
        <f>SUM(T90:T91)</f>
        <v>0</v>
      </c>
      <c r="U89" s="43">
        <f>T97</f>
        <v>0</v>
      </c>
      <c r="V89" s="44" t="str">
        <f>IF((T89=0),"ncr",IF(T89&gt;T97,"W",IF(T89=T97,"D","L")))</f>
        <v>ncr</v>
      </c>
      <c r="W89" s="42">
        <f>SUM(W90:W91)</f>
        <v>0</v>
      </c>
      <c r="X89" s="43">
        <f>W101</f>
        <v>0</v>
      </c>
      <c r="Y89" s="44" t="str">
        <f>IF((W89=0),"ncr",IF(W89&gt;W101,"W",IF(W89=W101,"D","L")))</f>
        <v>ncr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6</v>
      </c>
      <c r="AI89" s="3">
        <f>COUNTIF(A89:AE89,"W")</f>
        <v>5</v>
      </c>
      <c r="AJ89" s="3">
        <f>COUNTIF(A89:AC89,"D")</f>
        <v>1</v>
      </c>
      <c r="AK89" s="3">
        <f>COUNTIF(A89:AE89,"L")</f>
        <v>0</v>
      </c>
      <c r="AL89" s="3">
        <f>AI89*2 + AJ89</f>
        <v>11</v>
      </c>
      <c r="AM89" s="3">
        <f>SUM(B89,E89,H89,K89,N89,Q89,T89,W89,Z89,AC89)</f>
        <v>2253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194</v>
      </c>
      <c r="M90" s="17"/>
      <c r="N90" s="56">
        <f>+N6</f>
        <v>196</v>
      </c>
      <c r="P90" s="17"/>
      <c r="Q90" s="56">
        <f>+Q6</f>
        <v>196</v>
      </c>
      <c r="S90" s="17"/>
      <c r="T90" s="56">
        <f>+T6</f>
        <v>0</v>
      </c>
      <c r="V90" s="17"/>
      <c r="W90" s="56">
        <f>+W6</f>
        <v>0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177</v>
      </c>
      <c r="M91" s="17"/>
      <c r="N91" s="30">
        <f>+N10</f>
        <v>185</v>
      </c>
      <c r="P91" s="17"/>
      <c r="Q91" s="30">
        <f>+Q10</f>
        <v>181</v>
      </c>
      <c r="S91" s="17"/>
      <c r="T91" s="30">
        <f>+T10</f>
        <v>0</v>
      </c>
      <c r="V91" s="17"/>
      <c r="W91" s="30">
        <f>+W10</f>
        <v>0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76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364</v>
      </c>
      <c r="L93" s="3">
        <f>K109</f>
        <v>362</v>
      </c>
      <c r="M93" s="17" t="str">
        <f>IF((K93=0),"ncr",IF(K93&gt;K109,"W",IF(K93=K109,"D","L")))</f>
        <v>W</v>
      </c>
      <c r="N93" s="30">
        <f>SUM(N94:N95)</f>
        <v>377</v>
      </c>
      <c r="O93" s="3">
        <f>N101</f>
        <v>352</v>
      </c>
      <c r="P93" s="17" t="str">
        <f>IF((N93=0),"ncr",IF(N93&gt;N101,"W",IF(N93=N101,"D","L")))</f>
        <v>W</v>
      </c>
      <c r="Q93" s="30">
        <f>SUM(Q94:Q95)</f>
        <v>373</v>
      </c>
      <c r="R93" s="3">
        <f>Q89</f>
        <v>377</v>
      </c>
      <c r="S93" s="17" t="str">
        <f>IF((Q93=0),"ncr",IF(Q93&gt;Q89,"W",IF(Q93=Q89,"D","L")))</f>
        <v>L</v>
      </c>
      <c r="T93" s="30">
        <f>SUM(T94:T95)</f>
        <v>0</v>
      </c>
      <c r="U93" s="3">
        <f>T105</f>
        <v>0</v>
      </c>
      <c r="V93" s="17" t="str">
        <f>IF(OR(T94=0,T95=0),"ncr",IF(T93&gt;T105,"W",IF(T93=T105,"D","L")))</f>
        <v>ncr</v>
      </c>
      <c r="W93" s="30">
        <f>SUM(W94:W95)</f>
        <v>0</v>
      </c>
      <c r="X93" s="3">
        <f>W97</f>
        <v>0</v>
      </c>
      <c r="Y93" s="17" t="str">
        <f>IF((W93=0),"ncr",IF(W93&gt;W97,"W",IF(W93=W97,"D","L")))</f>
        <v>ncr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76</v>
      </c>
      <c r="AH93" s="3">
        <f>10-COUNTIF(B93:AE93,"ncr")</f>
        <v>6</v>
      </c>
      <c r="AI93" s="3">
        <f>COUNTIF(A93:AE93,"W")</f>
        <v>4</v>
      </c>
      <c r="AJ93" s="3">
        <f>COUNTIF(A93:AC93,"D")</f>
        <v>0</v>
      </c>
      <c r="AK93" s="3">
        <f>COUNTIF(A93:AE93,"L")</f>
        <v>2</v>
      </c>
      <c r="AL93" s="3">
        <f>AI93*2 + AJ93</f>
        <v>8</v>
      </c>
      <c r="AM93" s="3">
        <f>SUM(B93,E93,H93,K93,N93,Q93,T93,W93,Z93,AC93)</f>
        <v>2209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191</v>
      </c>
      <c r="M94" s="17"/>
      <c r="N94" s="30">
        <f>+N7</f>
        <v>194</v>
      </c>
      <c r="P94" s="17"/>
      <c r="Q94" s="30">
        <f>+Q7</f>
        <v>189</v>
      </c>
      <c r="S94" s="17"/>
      <c r="T94" s="30">
        <f>+T7</f>
        <v>0</v>
      </c>
      <c r="V94" s="17"/>
      <c r="W94" s="30">
        <f>+W7</f>
        <v>0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173</v>
      </c>
      <c r="M95" s="17"/>
      <c r="N95" s="30">
        <f>+N17</f>
        <v>183</v>
      </c>
      <c r="P95" s="17"/>
      <c r="Q95" s="30">
        <f>+Q17</f>
        <v>184</v>
      </c>
      <c r="S95" s="17"/>
      <c r="T95" s="30">
        <f>+T17</f>
        <v>0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77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364</v>
      </c>
      <c r="L97" s="3">
        <f>K101</f>
        <v>349</v>
      </c>
      <c r="M97" s="17" t="str">
        <f>IF((K97=0),"ncr",IF(K97&gt;K101,"W",IF(K97=K101,"D","L")))</f>
        <v>W</v>
      </c>
      <c r="N97" s="30">
        <f>SUM(N98:N99)</f>
        <v>365</v>
      </c>
      <c r="O97" s="3">
        <f>N105</f>
        <v>343</v>
      </c>
      <c r="P97" s="17" t="str">
        <f>IF((N97=0),"ncr",IF(N97&gt;N105,"W",IF(N97=N105,"D","L")))</f>
        <v>W</v>
      </c>
      <c r="Q97" s="30">
        <f>SUM(Q98:Q99)</f>
        <v>375</v>
      </c>
      <c r="R97" s="3">
        <f>Q109</f>
        <v>345</v>
      </c>
      <c r="S97" s="17" t="str">
        <f>IF((Q6=0),"ncr",IF(Q97&gt;Q109,"W",IF(Q97=Q109,"D","L")))</f>
        <v>W</v>
      </c>
      <c r="T97" s="30">
        <f>SUM(T98:T99)</f>
        <v>0</v>
      </c>
      <c r="U97" s="3">
        <f>T89</f>
        <v>0</v>
      </c>
      <c r="V97" s="17" t="str">
        <f>IF((T97=0),"ncr",IF(T97&gt;T89,"W",IF(T97=T89,"D","L")))</f>
        <v>ncr</v>
      </c>
      <c r="W97" s="30">
        <f>SUM(W98:W99)</f>
        <v>0</v>
      </c>
      <c r="X97" s="3">
        <f>W93</f>
        <v>0</v>
      </c>
      <c r="Y97" s="17" t="str">
        <f>IF((W97=0),"ncr",IF(W97&gt;W93,"W",IF(W97=W93,"D","L")))</f>
        <v>ncr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77</v>
      </c>
      <c r="AH97" s="3">
        <f>10-COUNTIF(B97:AE97,"ncr")</f>
        <v>6</v>
      </c>
      <c r="AI97" s="3">
        <f>COUNTIF(A97:AE97,"W")</f>
        <v>4</v>
      </c>
      <c r="AJ97" s="3">
        <f>COUNTIF(A97:AC97,"D")</f>
        <v>1</v>
      </c>
      <c r="AK97" s="3">
        <f>COUNTIF(A97:AE97,"L")</f>
        <v>1</v>
      </c>
      <c r="AL97" s="3">
        <f>AI97*2 + AJ97</f>
        <v>9</v>
      </c>
      <c r="AM97" s="3">
        <f>SUM(B97,E97,H97,K97,N97,Q97,T97,W97,Z97,AC97)</f>
        <v>2214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186</v>
      </c>
      <c r="M98" s="17"/>
      <c r="N98" s="30">
        <f>+N8</f>
        <v>190</v>
      </c>
      <c r="P98" s="17"/>
      <c r="Q98" s="30">
        <f>+Q8</f>
        <v>191</v>
      </c>
      <c r="S98" s="17"/>
      <c r="T98" s="30">
        <f>+T8</f>
        <v>0</v>
      </c>
      <c r="V98" s="17"/>
      <c r="W98" s="30">
        <f>+W8</f>
        <v>0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41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178</v>
      </c>
      <c r="M99" s="17"/>
      <c r="N99" s="30">
        <f>+N29</f>
        <v>175</v>
      </c>
      <c r="P99" s="17"/>
      <c r="Q99" s="30">
        <f>+Q29</f>
        <v>184</v>
      </c>
      <c r="S99" s="17"/>
      <c r="T99" s="30">
        <f>+T29</f>
        <v>0</v>
      </c>
      <c r="V99" s="17"/>
      <c r="W99" s="30">
        <f>+W29</f>
        <v>0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78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349</v>
      </c>
      <c r="L101" s="3">
        <f>K97</f>
        <v>364</v>
      </c>
      <c r="M101" s="17" t="str">
        <f>IF((K101=0),"ncr",IF(K101&gt;K97,"W",IF(K101=K97,"D","L")))</f>
        <v>L</v>
      </c>
      <c r="N101" s="30">
        <f>SUM(N102:N103)</f>
        <v>352</v>
      </c>
      <c r="O101" s="3">
        <f>N93</f>
        <v>377</v>
      </c>
      <c r="P101" s="17" t="str">
        <f>IF((N101=0),"ncr",IF(N101&gt;N93,"W",IF(N101=N93,"D","L")))</f>
        <v>L</v>
      </c>
      <c r="Q101" s="30">
        <f>SUM(Q102:Q103)</f>
        <v>366</v>
      </c>
      <c r="R101" s="3">
        <f>Q105</f>
        <v>344</v>
      </c>
      <c r="S101" s="17" t="str">
        <f>IF(OR(Q102=0,Q103=0),"ncr",IF(Q101&gt;Q105,"W",IF(Q101=Q105,"D","L")))</f>
        <v>W</v>
      </c>
      <c r="T101" s="30">
        <f>SUM(T102:T103)</f>
        <v>0</v>
      </c>
      <c r="U101" s="3">
        <f>T109</f>
        <v>0</v>
      </c>
      <c r="V101" s="17" t="str">
        <f>IF((T101=0),"ncr",IF(T101&gt;T109,"W",IF(T101=T109,"D","L")))</f>
        <v>ncr</v>
      </c>
      <c r="W101" s="30">
        <f>SUM(W102:W103)</f>
        <v>0</v>
      </c>
      <c r="X101" s="3">
        <f>W89</f>
        <v>0</v>
      </c>
      <c r="Y101" s="17" t="str">
        <f>IF((W101=0),"ncr",IF(W101&gt;W89,"W",IF(W101=W89,"D","L")))</f>
        <v>ncr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78</v>
      </c>
      <c r="AH101" s="3">
        <f>10-COUNTIF(B101:AE101,"ncr")</f>
        <v>6</v>
      </c>
      <c r="AI101" s="3">
        <f>COUNTIF(A101:AE101,"W")</f>
        <v>1</v>
      </c>
      <c r="AJ101" s="3">
        <f>COUNTIF(A101:AC101,"D")</f>
        <v>0</v>
      </c>
      <c r="AK101" s="3">
        <f>COUNTIF(A101:AE101,"L")</f>
        <v>5</v>
      </c>
      <c r="AL101" s="3">
        <f>AI101*2 + AJ101</f>
        <v>2</v>
      </c>
      <c r="AM101" s="3">
        <f>SUM(B101,E101,H101,K101,N101,Q101,T101,W101,Z101,AC101)</f>
        <v>2105</v>
      </c>
      <c r="AN101" s="37"/>
      <c r="AO101" s="29"/>
    </row>
    <row r="102" spans="1:41" x14ac:dyDescent="0.15">
      <c r="A102" s="41" t="s">
        <v>66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175</v>
      </c>
      <c r="M102" s="17"/>
      <c r="N102" s="30">
        <f>+N16</f>
        <v>183</v>
      </c>
      <c r="P102" s="17"/>
      <c r="Q102" s="30">
        <f>+Q16</f>
        <v>181</v>
      </c>
      <c r="S102" s="17"/>
      <c r="T102" s="30">
        <f>+T16</f>
        <v>0</v>
      </c>
      <c r="V102" s="17"/>
      <c r="W102" s="30">
        <f>+W16</f>
        <v>0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66</v>
      </c>
      <c r="AO102" s="18"/>
    </row>
    <row r="103" spans="1:41" x14ac:dyDescent="0.15">
      <c r="A103" s="41" t="s">
        <v>83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174</v>
      </c>
      <c r="M103" s="17"/>
      <c r="N103" s="30">
        <f>+N19</f>
        <v>169</v>
      </c>
      <c r="P103" s="17"/>
      <c r="Q103" s="30">
        <f>+Q19</f>
        <v>185</v>
      </c>
      <c r="S103" s="17"/>
      <c r="T103" s="30">
        <f>+T19</f>
        <v>0</v>
      </c>
      <c r="V103" s="17"/>
      <c r="W103" s="30">
        <f>+W19</f>
        <v>0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68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79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356</v>
      </c>
      <c r="L105" s="3">
        <f>K89</f>
        <v>371</v>
      </c>
      <c r="M105" s="17" t="str">
        <f>IF((K105=0),"ncr",IF(K105&gt;K89,"W",IF(K105=K89,"D","L")))</f>
        <v>L</v>
      </c>
      <c r="N105" s="30">
        <f>SUM(N106:N107)</f>
        <v>343</v>
      </c>
      <c r="O105" s="3">
        <f>N97</f>
        <v>365</v>
      </c>
      <c r="P105" s="17" t="str">
        <f>IF((N105=0),"ncr",IF(N105&gt;N97,"W",IF(N105=N97,"D","L")))</f>
        <v>L</v>
      </c>
      <c r="Q105" s="30">
        <f>SUM(Q106:Q107)</f>
        <v>344</v>
      </c>
      <c r="R105" s="3">
        <f>Q101</f>
        <v>366</v>
      </c>
      <c r="S105" s="17" t="str">
        <f>IF((Q105=0),"ncr",IF(Q105&gt;Q101,"W",IF(Q105=Q101,"D","L")))</f>
        <v>L</v>
      </c>
      <c r="T105" s="30">
        <f>SUM(T106:T107)</f>
        <v>0</v>
      </c>
      <c r="U105" s="3">
        <f>T93</f>
        <v>0</v>
      </c>
      <c r="V105" s="17" t="str">
        <f>IF((T105=0),"ncr",IF(T105&gt;T93,"W",IF(T105=T93,"D","L")))</f>
        <v>ncr</v>
      </c>
      <c r="W105" s="30">
        <f>SUM(W106:W107)</f>
        <v>0</v>
      </c>
      <c r="X105" s="3">
        <f>W109</f>
        <v>0</v>
      </c>
      <c r="Y105" s="17" t="str">
        <f>IF((W105=0),"ncr",IF(W105&gt;W109,"W",IF(W105=W109,"D","L")))</f>
        <v>ncr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79</v>
      </c>
      <c r="AH105" s="3">
        <f>10-COUNTIF(B105:AE105,"ncr")</f>
        <v>6</v>
      </c>
      <c r="AI105" s="3">
        <f>COUNTIF(A105:AE105,"W")</f>
        <v>1</v>
      </c>
      <c r="AJ105" s="3">
        <f>COUNTIF(A105:AC105,"D")</f>
        <v>0</v>
      </c>
      <c r="AK105" s="3">
        <f>COUNTIF(A105:AE105,"L")</f>
        <v>5</v>
      </c>
      <c r="AL105" s="3">
        <f>AI105*2 + AJ105</f>
        <v>2</v>
      </c>
      <c r="AM105" s="3">
        <f>SUM(B105,E105,H105,K105,N105,Q105,T105,W105,Z105,AC105)</f>
        <v>2122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178</v>
      </c>
      <c r="M106" s="17"/>
      <c r="N106" s="30">
        <f>+N38</f>
        <v>168</v>
      </c>
      <c r="P106" s="17"/>
      <c r="Q106" s="30">
        <f>+Q38</f>
        <v>171</v>
      </c>
      <c r="S106" s="17"/>
      <c r="T106" s="30">
        <f>+T38</f>
        <v>0</v>
      </c>
      <c r="V106" s="17"/>
      <c r="W106" s="30">
        <f>+W38</f>
        <v>0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178</v>
      </c>
      <c r="M107" s="17"/>
      <c r="N107" s="30">
        <f>+N26</f>
        <v>175</v>
      </c>
      <c r="P107" s="17"/>
      <c r="Q107" s="30">
        <f>+Q26</f>
        <v>173</v>
      </c>
      <c r="S107" s="17"/>
      <c r="T107" s="30">
        <f>+T26</f>
        <v>0</v>
      </c>
      <c r="V107" s="17"/>
      <c r="W107" s="30">
        <f>+W26</f>
        <v>0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80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362</v>
      </c>
      <c r="L109" s="3">
        <f>K93</f>
        <v>364</v>
      </c>
      <c r="M109" s="17" t="str">
        <f>IF((K109=0),"ncr",IF(K109&gt;K93,"W",IF(K109=K93,"D","L")))</f>
        <v>L</v>
      </c>
      <c r="N109" s="30">
        <f>SUM(N110:N111)</f>
        <v>355</v>
      </c>
      <c r="O109" s="3">
        <f>N89</f>
        <v>381</v>
      </c>
      <c r="P109" s="17" t="str">
        <f>IF((N109=0),"ncr",IF(N109&gt;N89,"W",IF(N109=N89,"D","L")))</f>
        <v>L</v>
      </c>
      <c r="Q109" s="30">
        <f>SUM(Q110:Q111)</f>
        <v>345</v>
      </c>
      <c r="R109" s="3">
        <f>Q97</f>
        <v>375</v>
      </c>
      <c r="S109" s="17" t="str">
        <f>IF((Q109=0),"ncr",IF(Q109&gt;Q97,"W",IF(Q109=Q97,"D","L")))</f>
        <v>L</v>
      </c>
      <c r="T109" s="30">
        <f>SUM(T110:T111)</f>
        <v>0</v>
      </c>
      <c r="U109" s="3">
        <f>T101</f>
        <v>0</v>
      </c>
      <c r="V109" s="17" t="str">
        <f>IF((T109=0),"ncr",IF(T109&gt;T101,"W",IF(T109=T101,"D","L")))</f>
        <v>ncr</v>
      </c>
      <c r="W109" s="30">
        <f>SUM(W110:W111)</f>
        <v>0</v>
      </c>
      <c r="X109" s="3">
        <f>W105</f>
        <v>0</v>
      </c>
      <c r="Y109" s="17" t="str">
        <f>IF((W109=0),"ncr",IF(W109&gt;W105,"W",IF(W109=W105,"D","L")))</f>
        <v>ncr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80</v>
      </c>
      <c r="AH109" s="3">
        <f>10-COUNTIF(B109:AE109,"ncr")</f>
        <v>6</v>
      </c>
      <c r="AI109" s="3">
        <f>COUNTIF(A109:AE109,"W")</f>
        <v>2</v>
      </c>
      <c r="AJ109" s="3">
        <f>COUNTIF(B109:AE109,"D")</f>
        <v>0</v>
      </c>
      <c r="AK109" s="3">
        <f>COUNTIF(A109:AE109,"L")</f>
        <v>4</v>
      </c>
      <c r="AL109" s="3">
        <f>AI109*2 + AJ109</f>
        <v>4</v>
      </c>
      <c r="AM109" s="3">
        <f>SUM(B109,E109,H109,K109,N109,Q109,T109,W109,Z109,AC109)</f>
        <v>2130</v>
      </c>
      <c r="AO109" s="29"/>
    </row>
    <row r="110" spans="1:41" x14ac:dyDescent="0.15">
      <c r="A110" s="41" t="s">
        <v>82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185</v>
      </c>
      <c r="M110" s="17"/>
      <c r="N110" s="30">
        <f>+N46</f>
        <v>182</v>
      </c>
      <c r="P110" s="17"/>
      <c r="Q110" s="30">
        <f>+Q46</f>
        <v>174</v>
      </c>
      <c r="S110" s="17"/>
      <c r="T110" s="30">
        <f>+T46</f>
        <v>0</v>
      </c>
      <c r="V110" s="17"/>
      <c r="W110" s="30">
        <f>+W46</f>
        <v>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73</v>
      </c>
      <c r="AO110" s="18"/>
    </row>
    <row r="111" spans="1:41" x14ac:dyDescent="0.15">
      <c r="A111" s="41" t="s">
        <v>74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177</v>
      </c>
      <c r="M111" s="17"/>
      <c r="N111" s="30">
        <f>+N48</f>
        <v>173</v>
      </c>
      <c r="P111" s="17"/>
      <c r="Q111" s="30">
        <f>+Q48</f>
        <v>171</v>
      </c>
      <c r="S111" s="17"/>
      <c r="T111" s="30">
        <f>+T48</f>
        <v>0</v>
      </c>
      <c r="V111" s="17"/>
      <c r="W111" s="30">
        <f>+W48</f>
        <v>0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74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7"/>
      <c r="D114" s="58"/>
      <c r="E114" s="27" t="s">
        <v>19</v>
      </c>
      <c r="F114" s="57"/>
      <c r="G114" s="58"/>
      <c r="H114" s="27" t="s">
        <v>20</v>
      </c>
      <c r="I114" s="57"/>
      <c r="J114" s="58"/>
      <c r="K114" s="27" t="s">
        <v>21</v>
      </c>
      <c r="L114" s="57"/>
      <c r="M114" s="58"/>
      <c r="N114" s="27" t="s">
        <v>22</v>
      </c>
      <c r="O114" s="57"/>
      <c r="P114" s="58"/>
      <c r="Q114" s="27" t="s">
        <v>23</v>
      </c>
      <c r="R114" s="57"/>
      <c r="S114" s="58"/>
      <c r="T114" s="27" t="s">
        <v>24</v>
      </c>
      <c r="U114" s="57"/>
      <c r="V114" s="58"/>
      <c r="W114" s="27" t="s">
        <v>25</v>
      </c>
      <c r="X114" s="57"/>
      <c r="Y114" s="58"/>
      <c r="Z114" s="27" t="s">
        <v>26</v>
      </c>
      <c r="AA114" s="57"/>
      <c r="AB114" s="58"/>
      <c r="AC114" s="26" t="s">
        <v>27</v>
      </c>
      <c r="AD114" s="57"/>
      <c r="AE114" s="58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2026-01-20T16:18:12Z</dcterms:modified>
</cp:coreProperties>
</file>