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FF1DA342-18D7-014F-827E-130F9BEC31F7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W101" i="1" s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AC93" i="1" s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T89" i="1" s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N97" i="1"/>
  <c r="AC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05" i="1" l="1"/>
  <c r="K97" i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<sst xmlns="http://schemas.openxmlformats.org/spreadsheetml/2006/main" count="640" uniqueCount="85">
  <si>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</si>
  <si>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</si>
  <si>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</si>
  <si>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</si>
  <si>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</si>
  <si>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</si>
  <si>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</si>
  <si>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</si>
  <si>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</si>
  <si>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</si>
  <si>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</si>
  <si>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</si>
  <si>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</si>
  <si>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</si>
  <si>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</si>
  <si>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</si>
  <si>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</si>
  <si>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</si>
  <si>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</si>
  <si>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</si>
  <si>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</si>
  <si>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</si>
  <si>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</si>
  <si>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</si>
  <si>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</si>
  <si>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</si>
  <si>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</si>
  <si>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</si>
  <si>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</si>
  <si>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</si>
  <si>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</si>
  <si>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</si>
  <si>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</si>
  <si>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</si>
  <si>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</si>
  <si>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</si>
  <si>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</si>
  <si>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</si>
  <si>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</si>
  <si>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</si>
  <si>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</si>
  <si>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</si>
  <si>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</si>
  <si>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</si>
  <si>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</si>
  <si>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</si>
  <si>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</si>
  <si>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</si>
  <si>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</si>
  <si>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</si>
  <si>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</si>
  <si>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</si>
  <si>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</si>
  <si>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</si>
  <si>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</si>
  <si>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</si>
  <si>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</si>
  <si>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</si>
  <si>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</si>
  <si>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</si>
  <si>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</si>
  <si>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</si>
  <si>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</si>
  <si>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</si>
  <si>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</si>
  <si>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</si>
  <si>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K Hall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</si>
  <si>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</si>
  <si>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</si>
  <si>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</si>
  <si>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</si>
  <si>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</si>
  <si>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</si>
  <si>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</si>
  <si>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</si>
  <si>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</si>
  <si>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</si>
  <si>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</si>
  <si>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</si>
  <si>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</si>
  <si>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</si>
  <si>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</si>
  <si>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</si>
  <si>
    <t>disqualified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</si>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</sst>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13" xfId="0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1" t="s">
        <v>80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8"/>
      <c r="D3" s="60"/>
      <c r="E3" s="27" t="s">
        <v>19</v>
      </c>
      <c r="F3" s="58"/>
      <c r="G3" s="60"/>
      <c r="H3" s="27" t="s">
        <v>20</v>
      </c>
      <c r="I3" s="58"/>
      <c r="J3" s="60"/>
      <c r="K3" s="27" t="s">
        <v>21</v>
      </c>
      <c r="L3" s="58"/>
      <c r="M3" s="60"/>
      <c r="N3" s="27" t="s">
        <v>22</v>
      </c>
      <c r="O3" s="58"/>
      <c r="P3" s="60"/>
      <c r="Q3" s="27" t="s">
        <v>23</v>
      </c>
      <c r="R3" s="58"/>
      <c r="S3" s="59"/>
      <c r="T3" s="27" t="s">
        <v>24</v>
      </c>
      <c r="U3" s="58"/>
      <c r="V3" s="60"/>
      <c r="W3" s="27" t="s">
        <v>25</v>
      </c>
      <c r="X3" s="58"/>
      <c r="Y3" s="60"/>
      <c r="Z3" s="27" t="s">
        <v>26</v>
      </c>
      <c r="AA3" s="58"/>
      <c r="AB3" s="60"/>
      <c r="AC3" s="26" t="s">
        <v>27</v>
      </c>
      <c r="AD3" s="58"/>
      <c r="AE3" s="59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N5" s="16">
        <v>197</v>
      </c>
      <c r="O5" s="3">
        <f>N10</f>
        <v>185</v>
      </c>
      <c r="P5" s="3" t="str">
        <f>IF((COUNTBLANK(N5:N5)=1),"ncr",IF(N5&gt;N10,"W",IF(N5=N10,"D","L")))</f>
        <v>W</v>
      </c>
      <c r="Q5" s="16">
        <v>193</v>
      </c>
      <c r="R5" s="3">
        <f>Q6</f>
        <v>196</v>
      </c>
      <c r="S5" s="3" t="str">
        <f>IF((COUNTBLANK(Q5:Q5)=1),"ncr",IF(Q5&gt;Q6,"W",IF(Q5=Q6,"D","L")))</f>
        <v>L</v>
      </c>
      <c r="T5" s="16">
        <v>195</v>
      </c>
      <c r="U5" s="3">
        <f>T7</f>
        <v>189</v>
      </c>
      <c r="V5" s="3" t="str">
        <f>IF((COUNTBLANK(T5:T5)=1),"ncr",IF(T5&gt;T7,"W",IF(T5=T7,"D","L")))</f>
        <v>W</v>
      </c>
      <c r="W5" s="16">
        <v>199</v>
      </c>
      <c r="X5" s="3">
        <f>W8</f>
        <v>185</v>
      </c>
      <c r="Y5" s="3" t="str">
        <f>IF((COUNTBLANK(W5:W5)=1),"ncr",IF(W5&gt;W8,"W",IF(W5=W8,"D","L")))</f>
        <v>W</v>
      </c>
      <c r="Z5" s="16">
        <v>197</v>
      </c>
      <c r="AA5" s="3">
        <f>Z9</f>
        <v>185</v>
      </c>
      <c r="AB5" s="3" t="str">
        <f>IF((COUNTBLANK(Z5:Z5)=1),"ncr",IF(Z5&gt;Z9,"W",IF(Z5=Z9,"D","L")))</f>
        <v>W</v>
      </c>
      <c r="AC5" s="16">
        <v>199</v>
      </c>
      <c r="AD5" s="3">
        <f>AC10</f>
        <v>188</v>
      </c>
      <c r="AE5" s="17" t="str">
        <f>IF((COUNTBLANK(AC5:AC5)=1),"ncr",IF(AC5&gt;AC10,"W",IF(AC5=AC10,"D","L")))</f>
        <v>W</v>
      </c>
      <c r="AG5" s="52" t="s">
        <v>39</v>
      </c>
      <c r="AH5" s="3">
        <f t="shared" ref="AH5:AH10" si="0">10-COUNTBLANK(B5:AE5)</f>
        <v>10</v>
      </c>
      <c r="AI5" s="3">
        <f t="shared" ref="AI5:AI10" si="1">COUNTIF(A5:AE5,"W")</f>
        <v>8</v>
      </c>
      <c r="AJ5" s="3">
        <f t="shared" ref="AJ5:AJ10" si="2">COUNTIF(B5:AE5,"D")</f>
        <v>0</v>
      </c>
      <c r="AK5" s="3">
        <f t="shared" ref="AK5:AK10" si="3">COUNTIF(A5:AE5,"L")</f>
        <v>2</v>
      </c>
      <c r="AL5" s="3">
        <f t="shared" ref="AL5:AL10" si="4">AI5*2 + AJ5</f>
        <v>16</v>
      </c>
      <c r="AM5" s="3">
        <f t="shared" ref="AM5:AM10" si="5">SUM(B5,E5,H5,K5,N5,Q5,T5,W5,Z5,AC5)</f>
        <v>1957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N6" s="16">
        <v>196</v>
      </c>
      <c r="O6" s="3">
        <f>N8</f>
        <v>190</v>
      </c>
      <c r="P6" s="3" t="str">
        <f>IF((COUNTBLANK(N6:N6)=1),"ncr",IF(N6&gt;N8,"W",IF(N6=N8,"D","L")))</f>
        <v>W</v>
      </c>
      <c r="Q6" s="16">
        <v>196</v>
      </c>
      <c r="R6" s="3">
        <f>Q5</f>
        <v>193</v>
      </c>
      <c r="S6" s="3" t="str">
        <f>IF((COUNTBLANK(Q6:Q6)=1),"ncr",IF(Q6&gt;Q5,"W",IF(Q6=Q5,"D","L")))</f>
        <v>W</v>
      </c>
      <c r="T6" s="16">
        <v>189</v>
      </c>
      <c r="U6" s="3">
        <f>T9</f>
        <v>188</v>
      </c>
      <c r="V6" s="3" t="str">
        <f>IF((COUNTBLANK(T6:T6)=1),"ncr",IF(T6&gt;T9,"W",IF(T6=T9,"D","L")))</f>
        <v>W</v>
      </c>
      <c r="W6" s="16">
        <v>192</v>
      </c>
      <c r="X6" s="3">
        <f>W7</f>
        <v>193</v>
      </c>
      <c r="Y6" s="3" t="str">
        <f>IF((COUNTBLANK(W6:W6)=1),"ncr",IF(W6&gt;W7,"W",IF(W6=W7,"D","L")))</f>
        <v>L</v>
      </c>
      <c r="Z6" s="16">
        <v>198</v>
      </c>
      <c r="AA6" s="3">
        <f>Z10</f>
        <v>187</v>
      </c>
      <c r="AB6" s="3" t="str">
        <f>IF((COUNTBLANK(Z6:Z6)=1),"ncr",IF(Z6&gt;Z10,"W",IF(Z6=Z10,"D","L")))</f>
        <v>W</v>
      </c>
      <c r="AC6" s="16">
        <v>193</v>
      </c>
      <c r="AD6" s="3">
        <f>AC8</f>
        <v>189</v>
      </c>
      <c r="AE6" s="17" t="str">
        <f>IF((COUNTBLANK(AC6:AC6)=1),"ncr",IF(AC6&gt;AC8,"W",IF(AC6=AC8,"D","L")))</f>
        <v>W</v>
      </c>
      <c r="AG6" s="52" t="s">
        <v>42</v>
      </c>
      <c r="AH6" s="3">
        <f t="shared" si="0"/>
        <v>10</v>
      </c>
      <c r="AI6" s="3">
        <f t="shared" si="1"/>
        <v>9</v>
      </c>
      <c r="AJ6" s="3">
        <f t="shared" si="2"/>
        <v>0</v>
      </c>
      <c r="AK6" s="3">
        <f t="shared" si="3"/>
        <v>1</v>
      </c>
      <c r="AL6" s="3">
        <f t="shared" si="4"/>
        <v>18</v>
      </c>
      <c r="AM6" s="3">
        <f t="shared" si="5"/>
        <v>1934</v>
      </c>
      <c r="AN6" s="39">
        <v>1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N7" s="16">
        <v>194</v>
      </c>
      <c r="O7" s="3">
        <f>N9</f>
        <v>180</v>
      </c>
      <c r="P7" s="3" t="str">
        <f>IF((COUNTBLANK(N7:N7)=1),"ncr",IF(N7&gt;N9,"W",IF(N7=N9,"D","L")))</f>
        <v>W</v>
      </c>
      <c r="Q7" s="16">
        <v>189</v>
      </c>
      <c r="R7" s="3">
        <f>Q10</f>
        <v>181</v>
      </c>
      <c r="S7" s="3" t="str">
        <f>IF((COUNTBLANK(Q7:Q7)=1),"ncr",IF(Q7&gt;Q10,"W",IF(Q7=Q10,"D","L")))</f>
        <v>W</v>
      </c>
      <c r="T7" s="16">
        <v>189</v>
      </c>
      <c r="U7" s="3">
        <f>T5</f>
        <v>195</v>
      </c>
      <c r="V7" s="3" t="str">
        <f>IF((COUNTBLANK(T7:T7)=1),"ncr",IF(T7&gt;T5,"W",IF(T7=T5,"D","L")))</f>
        <v>L</v>
      </c>
      <c r="W7" s="16">
        <v>193</v>
      </c>
      <c r="X7" s="3">
        <f>W6</f>
        <v>192</v>
      </c>
      <c r="Y7" s="3" t="str">
        <f>IF((COUNTBLANK(W7:W7)=1),"ncr",IF(W7&gt;W6,"W",IF(W7=W6,"D","L")))</f>
        <v>W</v>
      </c>
      <c r="Z7" s="16">
        <v>193</v>
      </c>
      <c r="AA7" s="3">
        <f>Z8</f>
        <v>185</v>
      </c>
      <c r="AB7" s="3" t="str">
        <f>IF((COUNTBLANK(Z7:Z7)=1),"ncr",IF(Z7&gt;Z8,"W",IF(Z7=Z8,"D","L")))</f>
        <v>W</v>
      </c>
      <c r="AC7" s="16">
        <v>194</v>
      </c>
      <c r="AD7" s="3">
        <f>AC9</f>
        <v>173</v>
      </c>
      <c r="AE7" s="17" t="str">
        <f>IF((COUNTBLANK(AC7:AC7)=1),"ncr",IF(AC7&gt;AC9,"W",IF(AC7=AC9,"D","L")))</f>
        <v>W</v>
      </c>
      <c r="AG7" s="52" t="s">
        <v>65</v>
      </c>
      <c r="AH7" s="3">
        <f t="shared" si="0"/>
        <v>10</v>
      </c>
      <c r="AI7" s="3">
        <f t="shared" si="1"/>
        <v>7</v>
      </c>
      <c r="AJ7" s="3">
        <f t="shared" si="2"/>
        <v>0</v>
      </c>
      <c r="AK7" s="3">
        <f t="shared" si="3"/>
        <v>3</v>
      </c>
      <c r="AL7" s="3">
        <f t="shared" si="4"/>
        <v>14</v>
      </c>
      <c r="AM7" s="3">
        <f t="shared" si="5"/>
        <v>1899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N8" s="16">
        <v>190</v>
      </c>
      <c r="O8" s="3">
        <f>N6</f>
        <v>196</v>
      </c>
      <c r="P8" s="3" t="str">
        <f>IF((COUNTBLANK(N8:N8)=1),"ncr",IF(N8&gt;N6,"W",IF(N8=N6,"D","L")))</f>
        <v>L</v>
      </c>
      <c r="Q8" s="16">
        <v>191</v>
      </c>
      <c r="R8" s="3">
        <f>Q9</f>
        <v>179</v>
      </c>
      <c r="S8" s="3" t="str">
        <f>IF((COUNTBLANK(Q8:Q8)=1),"ncr",IF(Q8&gt;Q9,"W",IF(Q8=Q9,"D","L")))</f>
        <v>W</v>
      </c>
      <c r="T8" s="16">
        <v>190</v>
      </c>
      <c r="U8" s="3">
        <f>T10</f>
        <v>186</v>
      </c>
      <c r="V8" s="3" t="str">
        <f>IF((COUNTBLANK(T8:T8)=1),"ncr",IF(T8&gt;T10,"W",IF(T8=T10,"D","L")))</f>
        <v>W</v>
      </c>
      <c r="W8" s="16">
        <v>185</v>
      </c>
      <c r="X8" s="3">
        <f>W5</f>
        <v>199</v>
      </c>
      <c r="Y8" s="3" t="str">
        <f>IF((COUNTBLANK(W8:W8)=1),"ncr",IF(W8&gt;W5,"W",IF(W8=W5,"D","L")))</f>
        <v>L</v>
      </c>
      <c r="Z8" s="16">
        <v>185</v>
      </c>
      <c r="AA8" s="3">
        <f>Z7</f>
        <v>193</v>
      </c>
      <c r="AB8" s="3" t="str">
        <f>IF((COUNTBLANK(Z8:Z8)=1),"ncr",IF(Z8&gt;Z7,"W",IF(Z8=Z7,"D","L")))</f>
        <v>L</v>
      </c>
      <c r="AC8" s="16">
        <v>189</v>
      </c>
      <c r="AD8" s="3">
        <f>AC6</f>
        <v>193</v>
      </c>
      <c r="AE8" s="17" t="str">
        <f>IF((COUNTBLANK(AC8:AC8)=1),"ncr",IF(AC8&gt;AC6,"W",IF(AC8=AC6,"D","L")))</f>
        <v>L</v>
      </c>
      <c r="AG8" s="52" t="s">
        <v>41</v>
      </c>
      <c r="AH8" s="3">
        <f t="shared" si="0"/>
        <v>10</v>
      </c>
      <c r="AI8" s="3">
        <f t="shared" si="1"/>
        <v>3</v>
      </c>
      <c r="AJ8" s="3">
        <f t="shared" si="2"/>
        <v>1</v>
      </c>
      <c r="AK8" s="3">
        <f t="shared" si="3"/>
        <v>6</v>
      </c>
      <c r="AL8" s="3">
        <f t="shared" si="4"/>
        <v>7</v>
      </c>
      <c r="AM8" s="3">
        <f t="shared" si="5"/>
        <v>1886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N9" s="16">
        <v>180</v>
      </c>
      <c r="O9" s="3">
        <f>N7</f>
        <v>194</v>
      </c>
      <c r="P9" s="3" t="str">
        <f>IF((COUNTBLANK(N9:N9)=1),"ncr",IF(N9&gt;N7,"W",IF(N9=N7,"D","L")))</f>
        <v>L</v>
      </c>
      <c r="Q9" s="16">
        <v>179</v>
      </c>
      <c r="R9" s="3">
        <f>Q8</f>
        <v>191</v>
      </c>
      <c r="S9" s="3" t="str">
        <f>IF((COUNTBLANK(Q9:Q9)=1),"ncr",IF(Q9&gt;Q8,"W",IF(Q9=Q8,"D","L")))</f>
        <v>L</v>
      </c>
      <c r="T9" s="16">
        <v>188</v>
      </c>
      <c r="U9" s="3">
        <f>T6</f>
        <v>189</v>
      </c>
      <c r="V9" s="3" t="str">
        <f>IF((COUNTBLANK(T9:T9)=1),"ncr",IF(T9&gt;T6,"W",IF(T9=T6,"D","L")))</f>
        <v>L</v>
      </c>
      <c r="W9" s="16">
        <v>149</v>
      </c>
      <c r="X9" s="3">
        <f>W10</f>
        <v>189</v>
      </c>
      <c r="Y9" s="3" t="str">
        <f>IF((COUNTBLANK(W9:W9)=1),"ncr",IF(W9&gt;W10,"W",IF(W9=W10,"D","L")))</f>
        <v>L</v>
      </c>
      <c r="Z9" s="16">
        <v>185</v>
      </c>
      <c r="AA9" s="3">
        <f>Z5</f>
        <v>197</v>
      </c>
      <c r="AB9" s="3" t="str">
        <f>IF((COUNTBLANK(Z9:Z9)=1),"ncr",IF(Z9&gt;Z5,"W",IF(Z9=Z5,"D","L")))</f>
        <v>L</v>
      </c>
      <c r="AC9" s="16">
        <v>173</v>
      </c>
      <c r="AD9" s="3">
        <f>AC7</f>
        <v>194</v>
      </c>
      <c r="AE9" s="17" t="str">
        <f>IF((COUNTBLANK(AC9:AC9)=1),"ncr",IF(AC9&gt;AC7,"W",IF(AC9=AC7,"D","L")))</f>
        <v>L</v>
      </c>
      <c r="AG9" s="52" t="s">
        <v>44</v>
      </c>
      <c r="AH9" s="3">
        <f t="shared" si="0"/>
        <v>10</v>
      </c>
      <c r="AI9" s="3">
        <f t="shared" si="1"/>
        <v>0</v>
      </c>
      <c r="AJ9" s="3">
        <f t="shared" si="2"/>
        <v>1</v>
      </c>
      <c r="AK9" s="3">
        <f t="shared" si="3"/>
        <v>9</v>
      </c>
      <c r="AL9" s="3">
        <f t="shared" si="4"/>
        <v>1</v>
      </c>
      <c r="AM9" s="3">
        <f t="shared" si="5"/>
        <v>1771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N10" s="16">
        <v>185</v>
      </c>
      <c r="O10" s="3">
        <f>N5</f>
        <v>197</v>
      </c>
      <c r="P10" s="3" t="str">
        <f>IF((COUNTBLANK(N10:N10)=1),"ncr",IF(N10&gt;N5,"W",IF(N10=N5,"D","L")))</f>
        <v>L</v>
      </c>
      <c r="Q10" s="16">
        <v>181</v>
      </c>
      <c r="R10" s="3">
        <f>Q7</f>
        <v>189</v>
      </c>
      <c r="S10" s="3" t="str">
        <f>IF((COUNTBLANK(Q10:Q10)=1),"ncr",IF(Q10&gt;Q7,"W",IF(Q10=Q7,"D","L")))</f>
        <v>L</v>
      </c>
      <c r="T10" s="16">
        <v>186</v>
      </c>
      <c r="U10" s="3">
        <f>T8</f>
        <v>190</v>
      </c>
      <c r="V10" s="3" t="str">
        <f>IF((COUNTBLANK(T10:T10)=1),"ncr",IF(T10&gt;T8,"W",IF(T10=T8,"D","L")))</f>
        <v>L</v>
      </c>
      <c r="W10" s="16">
        <v>189</v>
      </c>
      <c r="X10" s="3">
        <f>W9</f>
        <v>149</v>
      </c>
      <c r="Y10" s="3" t="str">
        <f>IF((COUNTBLANK(W10:W10)=1),"ncr",IF(W10&gt;W9,"W",IF(W10=W19,"D","L")))</f>
        <v>W</v>
      </c>
      <c r="Z10" s="16">
        <v>187</v>
      </c>
      <c r="AA10" s="3">
        <f>Z6</f>
        <v>198</v>
      </c>
      <c r="AB10" s="3" t="str">
        <f>IF((COUNTBLANK(Z10:Z10)=1),"ncr",IF(Z10&gt;Z6,"W",IF(Z10=Z6,"D","L")))</f>
        <v>L</v>
      </c>
      <c r="AC10" s="16">
        <v>188</v>
      </c>
      <c r="AD10" s="3">
        <f>AC5</f>
        <v>199</v>
      </c>
      <c r="AE10" s="17" t="str">
        <f>IF((COUNTBLANK(AC10:AC10)=1),"ncr",IF(AC10&gt;AC5,"W",IF(AC10=AC5,"D","L")))</f>
        <v>L</v>
      </c>
      <c r="AG10" s="52" t="s">
        <v>43</v>
      </c>
      <c r="AH10" s="3">
        <f t="shared" si="0"/>
        <v>10</v>
      </c>
      <c r="AI10" s="3">
        <f t="shared" si="1"/>
        <v>2</v>
      </c>
      <c r="AJ10" s="3">
        <f t="shared" si="2"/>
        <v>0</v>
      </c>
      <c r="AK10" s="3">
        <f t="shared" si="3"/>
        <v>8</v>
      </c>
      <c r="AL10" s="3">
        <f t="shared" si="4"/>
        <v>4</v>
      </c>
      <c r="AM10" s="3">
        <f t="shared" si="5"/>
        <v>1841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8"/>
      <c r="D13" s="60"/>
      <c r="E13" s="27" t="s">
        <v>19</v>
      </c>
      <c r="F13" s="58"/>
      <c r="G13" s="60"/>
      <c r="H13" s="27" t="s">
        <v>20</v>
      </c>
      <c r="I13" s="58"/>
      <c r="J13" s="60"/>
      <c r="K13" s="27" t="s">
        <v>21</v>
      </c>
      <c r="L13" s="58"/>
      <c r="M13" s="60"/>
      <c r="N13" s="27" t="s">
        <v>22</v>
      </c>
      <c r="O13" s="58"/>
      <c r="P13" s="60"/>
      <c r="Q13" s="27" t="s">
        <v>23</v>
      </c>
      <c r="R13" s="58"/>
      <c r="S13" s="59"/>
      <c r="T13" s="27" t="s">
        <v>24</v>
      </c>
      <c r="U13" s="58"/>
      <c r="V13" s="60"/>
      <c r="W13" s="27" t="s">
        <v>25</v>
      </c>
      <c r="X13" s="58"/>
      <c r="Y13" s="60"/>
      <c r="Z13" s="27" t="s">
        <v>26</v>
      </c>
      <c r="AA13" s="58"/>
      <c r="AB13" s="60"/>
      <c r="AC13" s="26" t="s">
        <v>27</v>
      </c>
      <c r="AD13" s="58"/>
      <c r="AE13" s="59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N15" s="16">
        <v>182</v>
      </c>
      <c r="O15" s="3">
        <f>N20</f>
        <v>175</v>
      </c>
      <c r="P15" s="3" t="str">
        <f>IF((COUNTBLANK(N15:N15)=1),"ncr",IF(N15&gt;N20,"W",IF(N15=N20,"D","L")))</f>
        <v>W</v>
      </c>
      <c r="Q15" s="16">
        <v>173</v>
      </c>
      <c r="R15" s="3">
        <f>Q16</f>
        <v>181</v>
      </c>
      <c r="S15" s="3" t="str">
        <f>IF((COUNTBLANK(Q15:Q15)=1),"ncr",IF(Q15&gt;Q16,"W",IF(Q15=Q16,"D","L")))</f>
        <v>L</v>
      </c>
      <c r="T15" s="16">
        <v>175</v>
      </c>
      <c r="U15" s="3">
        <f>T17</f>
        <v>184</v>
      </c>
      <c r="V15" s="3" t="str">
        <f>IF((COUNTBLANK(T15:T15)=1),"ncr",IF(T15&gt;T17,"W",IF(T15=T17,"D","L")))</f>
        <v>L</v>
      </c>
      <c r="W15" s="16">
        <v>179</v>
      </c>
      <c r="X15" s="3">
        <f>W18</f>
        <v>177</v>
      </c>
      <c r="Y15" s="3" t="str">
        <f>IF((COUNTBLANK(W15:W15)=1),"ncr",IF(W15&gt;W18,"W",IF(W15=W18,"D","L")))</f>
        <v>W</v>
      </c>
      <c r="Z15" s="16">
        <v>170</v>
      </c>
      <c r="AA15" s="3">
        <f>Z19</f>
        <v>182</v>
      </c>
      <c r="AB15" s="3" t="str">
        <f>IF((COUNTBLANK(Z15:Z15)=1),"ncr",IF(Z15&gt;Z19,"W",IF(Z15=Z19,"D","L")))</f>
        <v>L</v>
      </c>
      <c r="AC15" s="16">
        <v>178</v>
      </c>
      <c r="AD15" s="3">
        <f>AC20</f>
        <v>172</v>
      </c>
      <c r="AE15" s="17" t="str">
        <f>IF((COUNTBLANK(AC15:AC15)=1),"ncr",IF(AC15&gt;AC20,"W",IF(AC15=AC20,"D","L")))</f>
        <v>W</v>
      </c>
      <c r="AG15" s="52" t="s">
        <v>51</v>
      </c>
      <c r="AH15" s="3">
        <f t="shared" ref="AH15:AH20" si="6">10-COUNTBLANK(B15:AE15)</f>
        <v>10</v>
      </c>
      <c r="AI15" s="3">
        <f t="shared" ref="AI15:AI20" si="7">COUNTIF(A15:AE15,"W")</f>
        <v>5</v>
      </c>
      <c r="AJ15" s="3">
        <f t="shared" ref="AJ15:AJ20" si="8">COUNTIF(B15:AE15,"D")</f>
        <v>1</v>
      </c>
      <c r="AK15" s="3">
        <f t="shared" ref="AK15:AK20" si="9">COUNTIF(A15:AE15,"L")</f>
        <v>4</v>
      </c>
      <c r="AL15" s="3">
        <f t="shared" ref="AL15:AL20" si="10">AI15*2 + AJ15</f>
        <v>11</v>
      </c>
      <c r="AM15" s="3">
        <f t="shared" ref="AM15:AM20" si="11">SUM(B15,E15,H15,K15,N15,Q15,T15,W15,Z15,AC15)</f>
        <v>1756</v>
      </c>
      <c r="AN15" s="39"/>
      <c r="AO15" s="29"/>
      <c r="AY15" s="19"/>
    </row>
    <row r="16" spans="1:51" x14ac:dyDescent="0.15">
      <c r="A16" s="52" t="s">
        <v>66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N16" s="16">
        <v>183</v>
      </c>
      <c r="O16" s="3">
        <f>N18</f>
        <v>171</v>
      </c>
      <c r="P16" s="3" t="str">
        <f>IF((COUNTBLANK(N16:N16)=1),"ncr",IF(N16&gt;N18,"W",IF(N16=N18,"D","L")))</f>
        <v>W</v>
      </c>
      <c r="Q16" s="16">
        <v>181</v>
      </c>
      <c r="R16" s="3">
        <f>Q15</f>
        <v>173</v>
      </c>
      <c r="S16" s="3" t="str">
        <f>IF((COUNTBLANK(Q16:Q16)=1),"ncr",IF(Q16&gt;Q15,"W",IF(Q16=Q15,"D","L")))</f>
        <v>W</v>
      </c>
      <c r="T16" s="16">
        <v>175</v>
      </c>
      <c r="U16" s="3">
        <f>T19</f>
        <v>174</v>
      </c>
      <c r="V16" s="3" t="str">
        <f>IF((COUNTBLANK(T16:T16)=1),"ncr",IF(T16&gt;T19,"W",IF(T16=T19,"D","L")))</f>
        <v>W</v>
      </c>
      <c r="W16" s="16">
        <v>186</v>
      </c>
      <c r="X16" s="3">
        <f>W17</f>
        <v>0</v>
      </c>
      <c r="Y16" s="3" t="str">
        <f>IF((COUNTBLANK(W16:W16)=1),"ncr",IF(W16&gt;W17,"W",IF(W16=W17,"D","L")))</f>
        <v>W</v>
      </c>
      <c r="Z16" s="16">
        <v>183</v>
      </c>
      <c r="AA16" s="3">
        <f>Z20</f>
        <v>174</v>
      </c>
      <c r="AB16" s="3" t="str">
        <f>IF((COUNTBLANK(Z16:Z16)=1),"ncr",IF(Z16&gt;Z20,"W",IF(Z16=Z20,"D","L")))</f>
        <v>W</v>
      </c>
      <c r="AC16" s="16">
        <v>176</v>
      </c>
      <c r="AD16" s="3">
        <f>AC18</f>
        <v>180</v>
      </c>
      <c r="AE16" s="17" t="str">
        <f>IF((COUNTBLANK(AC16:AC16)=1),"ncr",IF(AC16&gt;AC18,"W",IF(AC16=AC18,"D","L")))</f>
        <v>L</v>
      </c>
      <c r="AG16" s="52" t="s">
        <v>66</v>
      </c>
      <c r="AH16" s="3">
        <f t="shared" si="6"/>
        <v>10</v>
      </c>
      <c r="AI16" s="3">
        <f t="shared" si="7"/>
        <v>6</v>
      </c>
      <c r="AJ16" s="3">
        <f t="shared" si="8"/>
        <v>1</v>
      </c>
      <c r="AK16" s="3">
        <f t="shared" si="9"/>
        <v>3</v>
      </c>
      <c r="AL16" s="3">
        <f t="shared" si="10"/>
        <v>13</v>
      </c>
      <c r="AM16" s="3">
        <f t="shared" si="11"/>
        <v>1781</v>
      </c>
      <c r="AN16" s="38">
        <v>1</v>
      </c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N17" s="16">
        <v>183</v>
      </c>
      <c r="O17" s="3">
        <f>N19</f>
        <v>169</v>
      </c>
      <c r="P17" s="3" t="str">
        <f>IF((COUNTBLANK(N17:N17)=1),"ncr",IF(N17&gt;N19,"W",IF(N17=N19,"D","L")))</f>
        <v>W</v>
      </c>
      <c r="Q17" s="16">
        <v>184</v>
      </c>
      <c r="R17" s="3">
        <f>Q20</f>
        <v>171</v>
      </c>
      <c r="S17" s="3" t="str">
        <f>IF((COUNTBLANK(Q17:Q17)=1),"ncr",IF(Q17&gt;Q20,"W",IF(Q17=Q20,"D","L")))</f>
        <v>W</v>
      </c>
      <c r="T17" s="16">
        <v>184</v>
      </c>
      <c r="U17" s="3">
        <f>T15</f>
        <v>175</v>
      </c>
      <c r="V17" s="3" t="str">
        <f>IF((COUNTBLANK(T17:T17)=1),"ncr",IF(T17&gt;T15,"W",IF(T17=T15,"D","L")))</f>
        <v>W</v>
      </c>
      <c r="X17" s="3">
        <f>W16</f>
        <v>186</v>
      </c>
      <c r="Y17" s="3" t="str">
        <f>IF((COUNTBLANK(W17:W17)=1),"ncr",IF(W17&gt;W16,"W",IF(W17=W16,"D","L")))</f>
        <v>ncr</v>
      </c>
      <c r="AA17" s="3">
        <f>Z18</f>
        <v>180</v>
      </c>
      <c r="AB17" s="3" t="str">
        <f>IF((COUNTBLANK(Z17:Z17)=1),"ncr",IF(Z17&gt;Z18,"W",IF(Z17=Z18,"D","L")))</f>
        <v>ncr</v>
      </c>
      <c r="AD17" s="3">
        <f>AC19</f>
        <v>177</v>
      </c>
      <c r="AE17" s="17" t="str">
        <f>IF((COUNTBLANK(AC17:AC17)=1),"ncr",IF(AC17&gt;AC19,"W",IF(AC17=AC19,"D","L")))</f>
        <v>ncr</v>
      </c>
      <c r="AG17" s="52" t="s">
        <v>45</v>
      </c>
      <c r="AH17" s="3">
        <f t="shared" si="6"/>
        <v>7</v>
      </c>
      <c r="AI17" s="3">
        <f t="shared" si="7"/>
        <v>6</v>
      </c>
      <c r="AJ17" s="3">
        <f t="shared" si="8"/>
        <v>0</v>
      </c>
      <c r="AK17" s="3">
        <f t="shared" si="9"/>
        <v>1</v>
      </c>
      <c r="AL17" s="3">
        <f t="shared" si="10"/>
        <v>12</v>
      </c>
      <c r="AM17" s="3">
        <f t="shared" si="11"/>
        <v>1263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N18" s="16">
        <v>171</v>
      </c>
      <c r="O18" s="3">
        <f>N16</f>
        <v>183</v>
      </c>
      <c r="P18" s="3" t="str">
        <f>IF((COUNTBLANK(N18:N18)=1),"ncr",IF(N18&gt;N16,"W",IF(N18=N16,"D","L")))</f>
        <v>L</v>
      </c>
      <c r="Q18" s="16">
        <v>168</v>
      </c>
      <c r="R18" s="3">
        <f>Q19</f>
        <v>185</v>
      </c>
      <c r="S18" s="3" t="str">
        <f>IF((COUNTBLANK(Q18:Q18)=1),"ncr",IF(Q18&gt;Q19,"W",IF(Q18=Q19,"D","L")))</f>
        <v>L</v>
      </c>
      <c r="T18" s="16">
        <v>185</v>
      </c>
      <c r="U18" s="3">
        <f>T20</f>
        <v>180</v>
      </c>
      <c r="V18" s="3" t="str">
        <f>IF((COUNTBLANK(T18:T18)=1),"ncr",IF(T18&gt;T20,"W",IF(T18=T20,"D","L")))</f>
        <v>W</v>
      </c>
      <c r="W18" s="16">
        <v>177</v>
      </c>
      <c r="X18" s="3">
        <f>W15</f>
        <v>179</v>
      </c>
      <c r="Y18" s="3" t="str">
        <f>IF((COUNTBLANK(W18:W18)=1),"ncr",IF(W18&gt;W15,"W",IF(W18=W15,"D","L")))</f>
        <v>L</v>
      </c>
      <c r="Z18" s="16">
        <v>180</v>
      </c>
      <c r="AA18" s="3">
        <f>Z17</f>
        <v>0</v>
      </c>
      <c r="AB18" s="3" t="str">
        <f>IF((COUNTBLANK(Z18:Z18)=1),"ncr",IF(Z18&gt;Z17,"W",IF(Z18=Z17,"D","L")))</f>
        <v>W</v>
      </c>
      <c r="AC18" s="16">
        <v>180</v>
      </c>
      <c r="AD18" s="3">
        <f>AC16</f>
        <v>176</v>
      </c>
      <c r="AE18" s="17" t="str">
        <f>IF((COUNTBLANK(AC18:AC18)=1),"ncr",IF(AC18&gt;AC16,"W",IF(AC18=AC16,"D","L")))</f>
        <v>W</v>
      </c>
      <c r="AG18" s="52" t="s">
        <v>53</v>
      </c>
      <c r="AH18" s="3">
        <f t="shared" si="6"/>
        <v>10</v>
      </c>
      <c r="AI18" s="3">
        <f t="shared" si="7"/>
        <v>6</v>
      </c>
      <c r="AJ18" s="3">
        <f t="shared" si="8"/>
        <v>0</v>
      </c>
      <c r="AK18" s="3">
        <f t="shared" si="9"/>
        <v>4</v>
      </c>
      <c r="AL18" s="3">
        <f t="shared" si="10"/>
        <v>12</v>
      </c>
      <c r="AM18" s="3">
        <f t="shared" si="11"/>
        <v>1768</v>
      </c>
      <c r="AN18" s="39"/>
      <c r="AO18" s="29"/>
      <c r="AY18" s="19"/>
    </row>
    <row r="19" spans="1:51" x14ac:dyDescent="0.15">
      <c r="A19" s="53" t="s">
        <v>82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N19" s="16">
        <v>169</v>
      </c>
      <c r="O19" s="3">
        <f>N17</f>
        <v>183</v>
      </c>
      <c r="P19" s="3" t="str">
        <f>IF((COUNTBLANK(N19:N19)=1),"ncr",IF(N19&gt;N17,"W",IF(N19=N17,"D","L")))</f>
        <v>L</v>
      </c>
      <c r="Q19" s="16">
        <v>185</v>
      </c>
      <c r="R19" s="3">
        <f>Q18</f>
        <v>168</v>
      </c>
      <c r="S19" s="3" t="str">
        <f>IF((COUNTBLANK(Q19:Q19)=1),"ncr",IF(Q19&gt;Q18,"W",IF(Q19=Q18,"D","L")))</f>
        <v>W</v>
      </c>
      <c r="T19" s="16">
        <v>174</v>
      </c>
      <c r="U19" s="3">
        <f>T16</f>
        <v>175</v>
      </c>
      <c r="V19" s="3" t="str">
        <f>IF((COUNTBLANK(T19:T19)=1),"ncr",IF(T19&gt;T16,"W",IF(T19=T16,"D","L")))</f>
        <v>L</v>
      </c>
      <c r="W19" s="16">
        <v>171</v>
      </c>
      <c r="X19" s="3">
        <f>W20</f>
        <v>170</v>
      </c>
      <c r="Y19" s="3" t="str">
        <f>IF((COUNTBLANK(W19:W19)=1),"ncr",IF(W19&gt;W20,"W",IF(W19=W20,"D","L")))</f>
        <v>W</v>
      </c>
      <c r="Z19" s="16">
        <v>182</v>
      </c>
      <c r="AA19" s="3">
        <f>Z15</f>
        <v>170</v>
      </c>
      <c r="AB19" s="3" t="str">
        <f>IF((COUNTBLANK(Z19:Z19)=1),"ncr",IF(Z19&gt;Z15,"W",IF(Z19=Z15,"D","L")))</f>
        <v>W</v>
      </c>
      <c r="AC19" s="16">
        <v>177</v>
      </c>
      <c r="AD19" s="3">
        <f>AC17</f>
        <v>0</v>
      </c>
      <c r="AE19" s="17" t="str">
        <f>IF((COUNTBLANK(AC19:AC19)=1),"ncr",IF(AC19&gt;AC17,"W",IF(AC19=AC17,"D","L")))</f>
        <v>W</v>
      </c>
      <c r="AG19" s="53" t="s">
        <v>82</v>
      </c>
      <c r="AH19" s="3">
        <f t="shared" si="6"/>
        <v>10</v>
      </c>
      <c r="AI19" s="3">
        <f t="shared" si="7"/>
        <v>5</v>
      </c>
      <c r="AJ19" s="3">
        <f t="shared" si="8"/>
        <v>0</v>
      </c>
      <c r="AK19" s="3">
        <f t="shared" si="9"/>
        <v>5</v>
      </c>
      <c r="AL19" s="3">
        <f t="shared" si="10"/>
        <v>10</v>
      </c>
      <c r="AM19" s="3">
        <f t="shared" si="11"/>
        <v>1748</v>
      </c>
      <c r="AN19" s="39"/>
      <c r="AO19" s="29"/>
      <c r="AY19" s="19"/>
    </row>
    <row r="20" spans="1:51" x14ac:dyDescent="0.15">
      <c r="A20" s="52" t="s">
        <v>68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N20" s="16">
        <v>175</v>
      </c>
      <c r="O20" s="3">
        <f>N15</f>
        <v>182</v>
      </c>
      <c r="P20" s="3" t="str">
        <f>IF((COUNTBLANK(N20:N20)=1),"ncr",IF(N20&gt;N15,"W",IF(N20=N15,"D","L")))</f>
        <v>L</v>
      </c>
      <c r="Q20" s="16">
        <v>171</v>
      </c>
      <c r="R20" s="3">
        <f>Q17</f>
        <v>184</v>
      </c>
      <c r="S20" s="3" t="str">
        <f>IF((COUNTBLANK(Q20:Q20)=1),"ncr",IF(Q20&gt;Q17,"W",IF(Q20=Q17,"D","L")))</f>
        <v>L</v>
      </c>
      <c r="T20" s="16">
        <v>180</v>
      </c>
      <c r="U20" s="3">
        <f>T18</f>
        <v>185</v>
      </c>
      <c r="V20" s="3" t="str">
        <f>IF((COUNTBLANK(T20:T20)=1),"ncr",IF(T20&gt;T18,"W",IF(T20=T18,"D","L")))</f>
        <v>L</v>
      </c>
      <c r="W20" s="16">
        <v>170</v>
      </c>
      <c r="X20" s="3">
        <f>W19</f>
        <v>171</v>
      </c>
      <c r="Y20" s="3" t="str">
        <f>IF((COUNTBLANK(W20:W20)=1),"ncr",IF(W20&gt;W19,"W",IF(W20=W29,"D","L")))</f>
        <v>L</v>
      </c>
      <c r="Z20" s="16">
        <v>174</v>
      </c>
      <c r="AA20" s="3">
        <f>Z16</f>
        <v>183</v>
      </c>
      <c r="AB20" s="3" t="str">
        <f>IF((COUNTBLANK(Z20:Z20)=1),"ncr",IF(Z20&gt;Z16,"W",IF(Z20=Z16,"D","L")))</f>
        <v>L</v>
      </c>
      <c r="AC20" s="16">
        <v>172</v>
      </c>
      <c r="AD20" s="3">
        <f>AC15</f>
        <v>178</v>
      </c>
      <c r="AE20" s="17" t="str">
        <f>IF((COUNTBLANK(AC20:AC20)=1),"ncr",IF(AC20&gt;AC15,"W",IF(AC20=AC15,"D","L")))</f>
        <v>L</v>
      </c>
      <c r="AG20" s="52" t="s">
        <v>68</v>
      </c>
      <c r="AH20" s="3">
        <f t="shared" si="6"/>
        <v>9</v>
      </c>
      <c r="AI20" s="3">
        <f t="shared" si="7"/>
        <v>1</v>
      </c>
      <c r="AJ20" s="3">
        <f t="shared" si="8"/>
        <v>0</v>
      </c>
      <c r="AK20" s="3">
        <f t="shared" si="9"/>
        <v>8</v>
      </c>
      <c r="AL20" s="3">
        <f t="shared" si="10"/>
        <v>2</v>
      </c>
      <c r="AM20" s="3">
        <f t="shared" si="11"/>
        <v>1579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8"/>
      <c r="D23" s="60"/>
      <c r="E23" s="27" t="s">
        <v>19</v>
      </c>
      <c r="F23" s="58"/>
      <c r="G23" s="60"/>
      <c r="H23" s="27" t="s">
        <v>20</v>
      </c>
      <c r="I23" s="58"/>
      <c r="J23" s="60"/>
      <c r="K23" s="27" t="s">
        <v>21</v>
      </c>
      <c r="L23" s="58"/>
      <c r="M23" s="60"/>
      <c r="N23" s="27" t="s">
        <v>22</v>
      </c>
      <c r="O23" s="58"/>
      <c r="P23" s="60"/>
      <c r="Q23" s="27" t="s">
        <v>23</v>
      </c>
      <c r="R23" s="58"/>
      <c r="S23" s="59"/>
      <c r="T23" s="27" t="s">
        <v>24</v>
      </c>
      <c r="U23" s="58"/>
      <c r="V23" s="60"/>
      <c r="W23" s="27" t="s">
        <v>25</v>
      </c>
      <c r="X23" s="58"/>
      <c r="Y23" s="60"/>
      <c r="Z23" s="27" t="s">
        <v>26</v>
      </c>
      <c r="AA23" s="58"/>
      <c r="AB23" s="60"/>
      <c r="AC23" s="26" t="s">
        <v>27</v>
      </c>
      <c r="AD23" s="58"/>
      <c r="AE23" s="59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N25" s="16">
        <v>159</v>
      </c>
      <c r="O25" s="3">
        <f>N30</f>
        <v>187</v>
      </c>
      <c r="P25" s="3" t="str">
        <f>IF((COUNTBLANK(N25:N25)=1),"ncr",IF(N25&gt;N30,"W",IF(N25=N30,"D","L")))</f>
        <v>L</v>
      </c>
      <c r="Q25" s="16">
        <v>169</v>
      </c>
      <c r="R25" s="3">
        <f>Q26</f>
        <v>173</v>
      </c>
      <c r="S25" s="3" t="str">
        <f>IF((COUNTBLANK(Q25:Q25)=1),"ncr",IF(Q25&gt;Q26,"W",IF(Q25=Q26,"D","L")))</f>
        <v>L</v>
      </c>
      <c r="T25" s="16">
        <v>169</v>
      </c>
      <c r="U25" s="3">
        <f>T27</f>
        <v>173</v>
      </c>
      <c r="V25" s="3" t="str">
        <f>IF((COUNTBLANK(T25:T25)=1),"ncr",IF(T25&gt;T27,"W",IF(T25=T27,"D","L")))</f>
        <v>L</v>
      </c>
      <c r="W25" s="16">
        <v>175</v>
      </c>
      <c r="X25" s="3">
        <f>W28</f>
        <v>171</v>
      </c>
      <c r="Y25" s="3" t="str">
        <f>IF((COUNTBLANK(W25:W25)=1),"ncr",IF(W25&gt;W28,"W",IF(W25=W28,"D","L")))</f>
        <v>W</v>
      </c>
      <c r="Z25" s="16">
        <v>174</v>
      </c>
      <c r="AA25" s="3">
        <f>Z29</f>
        <v>181</v>
      </c>
      <c r="AB25" s="3" t="str">
        <f>IF((COUNTBLANK(Z25:Z25)=1),"ncr",IF(Z25&gt;Z29,"W",IF(Z25=Z29,"D","L")))</f>
        <v>L</v>
      </c>
      <c r="AC25" s="16">
        <v>175</v>
      </c>
      <c r="AD25" s="3">
        <f>AC30</f>
        <v>0</v>
      </c>
      <c r="AE25" s="17" t="str">
        <f>IF((COUNTBLANK(AC25:AC25)=1),"ncr",IF(AC25&gt;AC30,"W",IF(AC25=AC30,"D","L")))</f>
        <v>W</v>
      </c>
      <c r="AG25" s="52" t="s">
        <v>46</v>
      </c>
      <c r="AH25" s="3">
        <f t="shared" ref="AH25:AH30" si="12">10-COUNTBLANK(B25:AE25)</f>
        <v>10</v>
      </c>
      <c r="AI25" s="3">
        <f t="shared" ref="AI25:AI30" si="13">COUNTIF(A25:AE25,"W")</f>
        <v>3</v>
      </c>
      <c r="AJ25" s="3">
        <f t="shared" ref="AJ25:AJ30" si="14">COUNTIF(B25:AE25,"D")</f>
        <v>0</v>
      </c>
      <c r="AK25" s="3">
        <f t="shared" ref="AK25:AK30" si="15">COUNTIF(A25:AE25,"L")</f>
        <v>7</v>
      </c>
      <c r="AL25" s="3">
        <f t="shared" ref="AL25:AL30" si="16">AI25*2 + AJ25</f>
        <v>6</v>
      </c>
      <c r="AM25" s="3">
        <f t="shared" ref="AM25:AM30" si="17">SUM(B25,E25,H25,K25,N25,Q25,T25,W25,Z25,AC25)</f>
        <v>1716</v>
      </c>
      <c r="AN25" s="38"/>
      <c r="AO25" s="29"/>
      <c r="AY25" s="19"/>
    </row>
    <row r="26" spans="1:51" x14ac:dyDescent="0.15">
      <c r="A26" s="52" t="s">
        <v>69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N26" s="16">
        <v>175</v>
      </c>
      <c r="O26" s="3">
        <f>N28</f>
        <v>163</v>
      </c>
      <c r="P26" s="3" t="str">
        <f>IF((COUNTBLANK(N26:N26)=1),"ncr",IF(N26&gt;N28,"W",IF(N26=N28,"D","L")))</f>
        <v>W</v>
      </c>
      <c r="Q26" s="16">
        <v>173</v>
      </c>
      <c r="R26" s="3">
        <f>Q25</f>
        <v>169</v>
      </c>
      <c r="S26" s="3" t="str">
        <f>IF((COUNTBLANK(Q26:Q26)=1),"ncr",IF(Q26&gt;Q25,"W",IF(Q26=Q25,"D","L")))</f>
        <v>W</v>
      </c>
      <c r="T26" s="16">
        <v>172</v>
      </c>
      <c r="U26" s="3">
        <f>T29</f>
        <v>183</v>
      </c>
      <c r="V26" s="3" t="str">
        <f>IF((COUNTBLANK(T26:T26)=1),"ncr",IF(T26&gt;T29,"W",IF(T26=T29,"D","L")))</f>
        <v>L</v>
      </c>
      <c r="W26" s="16">
        <v>175</v>
      </c>
      <c r="X26" s="3">
        <f>W27</f>
        <v>177</v>
      </c>
      <c r="Y26" s="3" t="str">
        <f>IF((COUNTBLANK(W26:W26)=1),"ncr",IF(W26&gt;W27,"W",IF(W26=W27,"D","L")))</f>
        <v>L</v>
      </c>
      <c r="Z26" s="16">
        <v>172</v>
      </c>
      <c r="AA26" s="3">
        <f>Z30</f>
        <v>0</v>
      </c>
      <c r="AB26" s="3" t="str">
        <f>IF((COUNTBLANK(Z26:Z26)=1),"ncr",IF(Z26&gt;Z30,"W",IF(Z26=Z30,"D","L")))</f>
        <v>W</v>
      </c>
      <c r="AC26" s="16">
        <v>166</v>
      </c>
      <c r="AD26" s="3">
        <f>AC28</f>
        <v>168</v>
      </c>
      <c r="AE26" s="17" t="str">
        <f>IF((COUNTBLANK(AC26:AC26)=1),"ncr",IF(AC26&gt;AC28,"W",IF(AC26=AC28,"D","L")))</f>
        <v>L</v>
      </c>
      <c r="AG26" s="52" t="s">
        <v>69</v>
      </c>
      <c r="AH26" s="3">
        <f t="shared" si="12"/>
        <v>10</v>
      </c>
      <c r="AI26" s="3">
        <f t="shared" si="13"/>
        <v>4</v>
      </c>
      <c r="AJ26" s="3">
        <f t="shared" si="14"/>
        <v>0</v>
      </c>
      <c r="AK26" s="3">
        <f t="shared" si="15"/>
        <v>6</v>
      </c>
      <c r="AL26" s="3">
        <f t="shared" si="16"/>
        <v>8</v>
      </c>
      <c r="AM26" s="3">
        <f t="shared" si="17"/>
        <v>1742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N27" s="16">
        <v>174</v>
      </c>
      <c r="O27" s="3">
        <f>N29</f>
        <v>175</v>
      </c>
      <c r="P27" s="3" t="str">
        <f>IF((COUNTBLANK(N27:N27)=1),"ncr",IF(N27&gt;N29,"W",IF(N27=N29,"D","L")))</f>
        <v>L</v>
      </c>
      <c r="Q27" s="16">
        <v>183</v>
      </c>
      <c r="R27" s="3">
        <f>Q30</f>
        <v>0</v>
      </c>
      <c r="S27" s="3" t="str">
        <f>IF((COUNTBLANK(Q27:Q27)=1),"ncr",IF(Q27&gt;Q30,"W",IF(Q27=Q30,"D","L")))</f>
        <v>W</v>
      </c>
      <c r="T27" s="16">
        <v>173</v>
      </c>
      <c r="U27" s="3">
        <f>T25</f>
        <v>169</v>
      </c>
      <c r="V27" s="3" t="str">
        <f>IF((COUNTBLANK(T27:T27)=1),"ncr",IF(T27&gt;T25,"W",IF(T27=T25,"D","L")))</f>
        <v>W</v>
      </c>
      <c r="W27" s="16">
        <v>177</v>
      </c>
      <c r="X27" s="3">
        <f>W26</f>
        <v>175</v>
      </c>
      <c r="Y27" s="3" t="str">
        <f>IF((COUNTBLANK(W27:W27)=1),"ncr",IF(W27&gt;W26,"W",IF(W27=W26,"D","L")))</f>
        <v>W</v>
      </c>
      <c r="Z27" s="16">
        <v>178</v>
      </c>
      <c r="AA27" s="3">
        <f>Z28</f>
        <v>172</v>
      </c>
      <c r="AB27" s="3" t="str">
        <f>IF((COUNTBLANK(Z27:Z27)=1),"ncr",IF(Z27&gt;Z28,"W",IF(Z27=Z28,"D","L")))</f>
        <v>W</v>
      </c>
      <c r="AC27" s="16">
        <v>181</v>
      </c>
      <c r="AD27" s="3">
        <f>AC29</f>
        <v>185</v>
      </c>
      <c r="AE27" s="17" t="str">
        <f>IF((COUNTBLANK(AC27:AC27)=1),"ncr",IF(AC27&gt;AC29,"W",IF(AC27=AC29,"D","L")))</f>
        <v>L</v>
      </c>
      <c r="AG27" s="52" t="s">
        <v>47</v>
      </c>
      <c r="AH27" s="3">
        <f t="shared" si="12"/>
        <v>10</v>
      </c>
      <c r="AI27" s="3">
        <f t="shared" si="13"/>
        <v>8</v>
      </c>
      <c r="AJ27" s="3">
        <f t="shared" si="14"/>
        <v>0</v>
      </c>
      <c r="AK27" s="3">
        <f t="shared" si="15"/>
        <v>2</v>
      </c>
      <c r="AL27" s="3">
        <f t="shared" si="16"/>
        <v>16</v>
      </c>
      <c r="AM27" s="3">
        <f t="shared" si="17"/>
        <v>1784</v>
      </c>
      <c r="AN27" s="1"/>
      <c r="AO27" s="29"/>
      <c r="AY27" s="19"/>
    </row>
    <row r="28" spans="1:51" x14ac:dyDescent="0.15">
      <c r="A28" s="52" t="s">
        <v>70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N28" s="16">
        <v>163</v>
      </c>
      <c r="O28" s="3">
        <f>N26</f>
        <v>175</v>
      </c>
      <c r="P28" s="3" t="str">
        <f>IF((COUNTBLANK(N28:N28)=1),"ncr",IF(N28&gt;N26,"W",IF(N28=N26,"D","L")))</f>
        <v>L</v>
      </c>
      <c r="Q28" s="16">
        <v>168</v>
      </c>
      <c r="R28" s="3">
        <f>Q29</f>
        <v>184</v>
      </c>
      <c r="S28" s="3" t="str">
        <f>IF((COUNTBLANK(Q28:Q28)=1),"ncr",IF(Q28&gt;Q29,"W",IF(Q28=Q29,"D","L")))</f>
        <v>L</v>
      </c>
      <c r="T28" s="16">
        <v>166</v>
      </c>
      <c r="U28" s="3">
        <f>T30</f>
        <v>0</v>
      </c>
      <c r="V28" s="3" t="str">
        <f>IF((COUNTBLANK(T28:T28)=1),"ncr",IF(T28&gt;T30,"W",IF(T28=T30,"D","L")))</f>
        <v>W</v>
      </c>
      <c r="W28" s="16">
        <v>171</v>
      </c>
      <c r="X28" s="3">
        <f>W25</f>
        <v>175</v>
      </c>
      <c r="Y28" s="3" t="str">
        <f>IF((COUNTBLANK(W28:W28)=1),"ncr",IF(W28&gt;W25,"W",IF(W28=W25,"D","L")))</f>
        <v>L</v>
      </c>
      <c r="Z28" s="16">
        <v>172</v>
      </c>
      <c r="AA28" s="3">
        <f>Z27</f>
        <v>178</v>
      </c>
      <c r="AB28" s="3" t="str">
        <f>IF((COUNTBLANK(Z28:Z28)=1),"ncr",IF(Z28&gt;Z27,"W",IF(Z28=Z27,"D","L")))</f>
        <v>L</v>
      </c>
      <c r="AC28" s="16">
        <v>168</v>
      </c>
      <c r="AD28" s="3">
        <f>AC26</f>
        <v>166</v>
      </c>
      <c r="AE28" s="17" t="str">
        <f>IF((COUNTBLANK(AC28:AC28)=1),"ncr",IF(AC28&gt;AC26,"W",IF(AC28=AC26,"D","L")))</f>
        <v>W</v>
      </c>
      <c r="AG28" s="52" t="s">
        <v>70</v>
      </c>
      <c r="AH28" s="3">
        <f t="shared" si="12"/>
        <v>10</v>
      </c>
      <c r="AI28" s="3">
        <f t="shared" si="13"/>
        <v>2</v>
      </c>
      <c r="AJ28" s="3">
        <f t="shared" si="14"/>
        <v>0</v>
      </c>
      <c r="AK28" s="3">
        <f t="shared" si="15"/>
        <v>8</v>
      </c>
      <c r="AL28" s="3">
        <f t="shared" si="16"/>
        <v>4</v>
      </c>
      <c r="AM28" s="3">
        <f t="shared" si="17"/>
        <v>1675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N29" s="16">
        <v>175</v>
      </c>
      <c r="O29" s="3">
        <f>N27</f>
        <v>174</v>
      </c>
      <c r="P29" s="3" t="str">
        <f>IF((COUNTBLANK(N29:N29)=1),"ncr",IF(N29&gt;N27,"W",IF(N29=N27,"D","L")))</f>
        <v>W</v>
      </c>
      <c r="Q29" s="16">
        <v>184</v>
      </c>
      <c r="R29" s="3">
        <f>Q28</f>
        <v>168</v>
      </c>
      <c r="S29" s="3" t="str">
        <f>IF((COUNTBLANK(Q29:Q29)=1),"ncr",IF(Q29&gt;Q28,"W",IF(Q29=Q28,"D","L")))</f>
        <v>W</v>
      </c>
      <c r="T29" s="16">
        <v>183</v>
      </c>
      <c r="U29" s="3">
        <f>T26</f>
        <v>172</v>
      </c>
      <c r="V29" s="3" t="str">
        <f>IF((COUNTBLANK(T29:T29)=1),"ncr",IF(T29&gt;T26,"W",IF(T29=T26,"D","L")))</f>
        <v>W</v>
      </c>
      <c r="W29" s="16">
        <v>183</v>
      </c>
      <c r="X29" s="3">
        <f>W30</f>
        <v>0</v>
      </c>
      <c r="Y29" s="3" t="str">
        <f>IF((COUNTBLANK(W29:W29)=1),"ncr",IF(W29&gt;W30,"W",IF(W29=W30,"D","L")))</f>
        <v>W</v>
      </c>
      <c r="Z29" s="16">
        <v>181</v>
      </c>
      <c r="AA29" s="3">
        <f>Z25</f>
        <v>174</v>
      </c>
      <c r="AB29" s="3" t="str">
        <f>IF((COUNTBLANK(Z29:Z29)=1),"ncr",IF(Z29&gt;Z25,"W",IF(Z29=Z25,"D","L")))</f>
        <v>W</v>
      </c>
      <c r="AC29" s="16">
        <v>185</v>
      </c>
      <c r="AD29" s="3">
        <f>AC27</f>
        <v>181</v>
      </c>
      <c r="AE29" s="17" t="str">
        <f>IF((COUNTBLANK(AC29:AC29)=1),"ncr",IF(AC29&gt;AC27,"W",IF(AC29=AC27,"D","L")))</f>
        <v>W</v>
      </c>
      <c r="AG29" s="52" t="s">
        <v>52</v>
      </c>
      <c r="AH29" s="3">
        <f t="shared" si="12"/>
        <v>10</v>
      </c>
      <c r="AI29" s="3">
        <f t="shared" si="13"/>
        <v>9</v>
      </c>
      <c r="AJ29" s="3">
        <f t="shared" si="14"/>
        <v>0</v>
      </c>
      <c r="AK29" s="3">
        <f t="shared" si="15"/>
        <v>1</v>
      </c>
      <c r="AL29" s="3">
        <f t="shared" si="16"/>
        <v>18</v>
      </c>
      <c r="AM29" s="3">
        <f t="shared" si="17"/>
        <v>1809</v>
      </c>
      <c r="AN29" s="39">
        <v>1</v>
      </c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N30" s="16">
        <v>187</v>
      </c>
      <c r="O30" s="3">
        <f>N25</f>
        <v>159</v>
      </c>
      <c r="P30" s="3" t="str">
        <f>IF((COUNTBLANK(N30:N30)=1),"ncr",IF(N30&gt;N25,"W",IF(N30=N25,"D","L")))</f>
        <v>W</v>
      </c>
      <c r="R30" s="3">
        <f>Q27</f>
        <v>183</v>
      </c>
      <c r="S30" s="3" t="str">
        <f>IF((COUNTBLANK(Q30:Q30)=1),"ncr",IF(Q30&gt;Q27,"W",IF(Q30=Q27,"D","L")))</f>
        <v>ncr</v>
      </c>
      <c r="U30" s="3">
        <f>T28</f>
        <v>166</v>
      </c>
      <c r="V30" s="3" t="str">
        <f>IF((COUNTBLANK(T30:T30)=1),"ncr",IF(T30&gt;T28,"W",IF(T30=T28,"D","L")))</f>
        <v>ncr</v>
      </c>
      <c r="X30" s="3">
        <f>W29</f>
        <v>183</v>
      </c>
      <c r="Y30" s="3" t="str">
        <f>IF((COUNTBLANK(W30:W30)=1),"ncr",IF(W30&gt;W29,"W",IF(W30=W39,"D","L")))</f>
        <v>ncr</v>
      </c>
      <c r="AA30" s="3">
        <f>Z26</f>
        <v>172</v>
      </c>
      <c r="AB30" s="3" t="str">
        <f>IF((COUNTBLANK(Z30:Z30)=1),"ncr",IF(Z30&gt;Z26,"W",IF(Z30=Z26,"D","L")))</f>
        <v>ncr</v>
      </c>
      <c r="AD30" s="3">
        <f>AC25</f>
        <v>175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5</v>
      </c>
      <c r="AI30" s="3">
        <f t="shared" si="13"/>
        <v>4</v>
      </c>
      <c r="AJ30" s="3">
        <f t="shared" si="14"/>
        <v>0</v>
      </c>
      <c r="AK30" s="3">
        <f t="shared" si="15"/>
        <v>1</v>
      </c>
      <c r="AL30" s="3">
        <f t="shared" si="16"/>
        <v>8</v>
      </c>
      <c r="AM30" s="3">
        <f t="shared" si="17"/>
        <v>900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8"/>
      <c r="D33" s="60"/>
      <c r="E33" s="27" t="s">
        <v>19</v>
      </c>
      <c r="F33" s="58"/>
      <c r="G33" s="60"/>
      <c r="H33" s="27" t="s">
        <v>20</v>
      </c>
      <c r="I33" s="58"/>
      <c r="J33" s="60"/>
      <c r="K33" s="27" t="s">
        <v>21</v>
      </c>
      <c r="L33" s="58"/>
      <c r="M33" s="60"/>
      <c r="N33" s="27" t="s">
        <v>22</v>
      </c>
      <c r="O33" s="58"/>
      <c r="P33" s="60"/>
      <c r="Q33" s="27" t="s">
        <v>23</v>
      </c>
      <c r="R33" s="58"/>
      <c r="S33" s="59"/>
      <c r="T33" s="27" t="s">
        <v>24</v>
      </c>
      <c r="U33" s="58"/>
      <c r="V33" s="60"/>
      <c r="W33" s="27" t="s">
        <v>25</v>
      </c>
      <c r="X33" s="58"/>
      <c r="Y33" s="60"/>
      <c r="Z33" s="27" t="s">
        <v>26</v>
      </c>
      <c r="AA33" s="58"/>
      <c r="AB33" s="60"/>
      <c r="AC33" s="26" t="s">
        <v>27</v>
      </c>
      <c r="AD33" s="58"/>
      <c r="AE33" s="59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N35" s="16">
        <v>168</v>
      </c>
      <c r="O35" s="3">
        <f>N40</f>
        <v>0</v>
      </c>
      <c r="P35" s="3" t="str">
        <f>IF((COUNTBLANK(N35:N35)=1),"ncr",IF(N35&gt;N40,"W",IF(N35=N40,"D","L")))</f>
        <v>W</v>
      </c>
      <c r="Q35" s="16">
        <v>159</v>
      </c>
      <c r="R35" s="3">
        <f>Q36</f>
        <v>181</v>
      </c>
      <c r="S35" s="3" t="str">
        <f>IF((COUNTBLANK(Q35:Q35)=1),"ncr",IF(Q35&gt;Q36,"W",IF(Q35=Q36,"D","L")))</f>
        <v>L</v>
      </c>
      <c r="T35" s="16">
        <v>168</v>
      </c>
      <c r="U35" s="3">
        <f>T37</f>
        <v>174</v>
      </c>
      <c r="V35" s="3" t="str">
        <f>IF((COUNTBLANK(T35:T35)=1),"ncr",IF(T35&gt;T37,"W",IF(T35=T37,"D","L")))</f>
        <v>L</v>
      </c>
      <c r="W35" s="16">
        <v>179</v>
      </c>
      <c r="X35" s="3">
        <f>W38</f>
        <v>173</v>
      </c>
      <c r="Y35" s="3" t="str">
        <f>IF((COUNTBLANK(W35:W35)=1),"ncr",IF(W35&gt;W38,"W",IF(W35=W38,"D","L")))</f>
        <v>W</v>
      </c>
      <c r="Z35" s="16">
        <v>170</v>
      </c>
      <c r="AA35" s="3">
        <f>Z39</f>
        <v>162</v>
      </c>
      <c r="AB35" s="3" t="str">
        <f>IF((COUNTBLANK(Z35:Z35)=1),"ncr",IF(Z35&gt;Z39,"W",IF(Z35=Z39,"D","L")))</f>
        <v>W</v>
      </c>
      <c r="AC35" s="16">
        <v>171</v>
      </c>
      <c r="AD35" s="3">
        <f>+AC40</f>
        <v>0</v>
      </c>
      <c r="AE35" s="17" t="str">
        <f>IF((COUNTBLANK(AC35:AC35)=1),"ncr",IF(AC35&gt;AC40,"W",IF(AC35=AC40,"D","L")))</f>
        <v>W</v>
      </c>
      <c r="AG35" s="52" t="s">
        <v>54</v>
      </c>
      <c r="AH35" s="3">
        <f t="shared" ref="AH35:AH40" si="18">10-COUNTBLANK(B35:AE35)</f>
        <v>10</v>
      </c>
      <c r="AI35" s="3">
        <f t="shared" ref="AI35:AI40" si="19">COUNTIF(A35:AE35,"W")</f>
        <v>6</v>
      </c>
      <c r="AJ35" s="3">
        <f t="shared" ref="AJ35:AJ40" si="20">COUNTIF(B35:AE35,"D")</f>
        <v>0</v>
      </c>
      <c r="AK35" s="3">
        <f t="shared" ref="AK35:AK40" si="21">COUNTIF(A35:AE35,"L")</f>
        <v>4</v>
      </c>
      <c r="AL35" s="3">
        <f t="shared" ref="AL35:AL40" si="22">AI35*2 + AJ35</f>
        <v>12</v>
      </c>
      <c r="AM35" s="3">
        <f t="shared" ref="AM35:AM40" si="23">SUM(B35,E35,H35,K35,N35,Q35,T35,W35,Z35,AC35)</f>
        <v>1688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N36" s="16">
        <v>174</v>
      </c>
      <c r="O36" s="3">
        <f>N38</f>
        <v>168</v>
      </c>
      <c r="P36" s="3" t="str">
        <f>IF((COUNTBLANK(N36:N36)=1),"ncr",IF(N36&gt;N38,"W",IF(N36=N38,"D","L")))</f>
        <v>W</v>
      </c>
      <c r="Q36" s="16">
        <v>181</v>
      </c>
      <c r="R36" s="3">
        <f>Q35</f>
        <v>159</v>
      </c>
      <c r="S36" s="3" t="str">
        <f>IF((COUNTBLANK(Q36:Q36)=1),"ncr",IF(Q36&gt;Q35,"W",IF(Q36=Q35,"D","L")))</f>
        <v>W</v>
      </c>
      <c r="T36" s="16">
        <v>182</v>
      </c>
      <c r="U36" s="3">
        <f>T39</f>
        <v>168</v>
      </c>
      <c r="V36" s="3" t="str">
        <f>IF((COUNTBLANK(T36:T36)=1),"ncr",IF(T36&gt;T39,"W",IF(T36=T39,"D","L")))</f>
        <v>W</v>
      </c>
      <c r="W36" s="16">
        <v>175</v>
      </c>
      <c r="X36" s="3">
        <f>W37</f>
        <v>169</v>
      </c>
      <c r="Y36" s="3" t="str">
        <f>IF((COUNTBLANK(W36:W36)=1),"ncr",IF(W36&gt;W37,"W",IF(W36=W37,"D","L")))</f>
        <v>W</v>
      </c>
      <c r="Z36" s="16">
        <v>171</v>
      </c>
      <c r="AA36" s="3">
        <f>+Z40</f>
        <v>0</v>
      </c>
      <c r="AB36" s="3" t="str">
        <f>IF((COUNTBLANK(Z36:Z36)=1),"ncr",IF(Z36&gt;Z40,"W",IF(Z36=Z40,"D","L")))</f>
        <v>W</v>
      </c>
      <c r="AC36" s="16">
        <v>184</v>
      </c>
      <c r="AD36" s="3">
        <f>AC38</f>
        <v>175</v>
      </c>
      <c r="AE36" s="17" t="str">
        <f>IF((COUNTBLANK(AC36:AC36)=1),"ncr",IF(AC36&gt;AC38,"W",IF(AC36=AC38,"D","L")))</f>
        <v>W</v>
      </c>
      <c r="AG36" s="52" t="s">
        <v>49</v>
      </c>
      <c r="AH36" s="3">
        <f t="shared" si="18"/>
        <v>10</v>
      </c>
      <c r="AI36" s="3">
        <f t="shared" si="19"/>
        <v>8</v>
      </c>
      <c r="AJ36" s="3">
        <f t="shared" si="20"/>
        <v>0</v>
      </c>
      <c r="AK36" s="3">
        <f t="shared" si="21"/>
        <v>2</v>
      </c>
      <c r="AL36" s="3">
        <f t="shared" si="22"/>
        <v>16</v>
      </c>
      <c r="AM36" s="3">
        <f t="shared" si="23"/>
        <v>1746</v>
      </c>
      <c r="AN36" s="39">
        <v>1</v>
      </c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N37" s="16">
        <v>176</v>
      </c>
      <c r="O37" s="3">
        <f>N39</f>
        <v>163</v>
      </c>
      <c r="P37" s="3" t="str">
        <f>IF((COUNTBLANK(N37:N37)=1),"ncr",IF(N37&gt;N39,"W",IF(N37=N39,"D","L")))</f>
        <v>W</v>
      </c>
      <c r="Q37" s="16">
        <v>180</v>
      </c>
      <c r="R37" s="3">
        <f>+Q40</f>
        <v>0</v>
      </c>
      <c r="S37" s="3" t="str">
        <f>IF((COUNTBLANK(Q37:Q37)=1),"ncr",IF(Q37&gt;Q40,"W",IF(Q37=Q40,"D","L")))</f>
        <v>W</v>
      </c>
      <c r="T37" s="16">
        <v>174</v>
      </c>
      <c r="U37" s="3">
        <f>T35</f>
        <v>168</v>
      </c>
      <c r="V37" s="3" t="str">
        <f>IF((COUNTBLANK(T37:T37)=1),"ncr",IF(T37&gt;T35,"W",IF(T37=T35,"D","L")))</f>
        <v>W</v>
      </c>
      <c r="W37" s="16">
        <v>169</v>
      </c>
      <c r="X37" s="3">
        <f>W36</f>
        <v>175</v>
      </c>
      <c r="Y37" s="3" t="str">
        <f>IF((COUNTBLANK(W37:W37)=1),"ncr",IF(W37&gt;W36,"W",IF(W37=W36,"D","L")))</f>
        <v>L</v>
      </c>
      <c r="Z37" s="16">
        <v>178</v>
      </c>
      <c r="AA37" s="3">
        <f>Z38</f>
        <v>173</v>
      </c>
      <c r="AB37" s="3" t="str">
        <f>IF((COUNTBLANK(Z37:Z37)=1),"ncr",IF(Z37&gt;Z38,"W",IF(Z37=Z38,"D","L")))</f>
        <v>W</v>
      </c>
      <c r="AC37" s="16">
        <v>173</v>
      </c>
      <c r="AD37" s="3">
        <f>AC39</f>
        <v>164</v>
      </c>
      <c r="AE37" s="17" t="str">
        <f>IF((COUNTBLANK(AC37:AC37)=1),"ncr",IF(AC37&gt;AC39,"W",IF(AC37=AC39,"D","L")))</f>
        <v>W</v>
      </c>
      <c r="AG37" s="52" t="s">
        <v>55</v>
      </c>
      <c r="AH37" s="3">
        <f t="shared" si="18"/>
        <v>10</v>
      </c>
      <c r="AI37" s="3">
        <f t="shared" si="19"/>
        <v>6</v>
      </c>
      <c r="AJ37" s="3">
        <f t="shared" si="20"/>
        <v>1</v>
      </c>
      <c r="AK37" s="3">
        <f t="shared" si="21"/>
        <v>3</v>
      </c>
      <c r="AL37" s="3">
        <f t="shared" si="22"/>
        <v>13</v>
      </c>
      <c r="AM37" s="3">
        <f t="shared" si="23"/>
        <v>1739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N38" s="16">
        <v>168</v>
      </c>
      <c r="O38" s="3">
        <f>N36</f>
        <v>174</v>
      </c>
      <c r="P38" s="3" t="str">
        <f>IF((COUNTBLANK(N38:N38)=1),"ncr",IF(N38&gt;N36,"W",IF(N38=N36,"D","L")))</f>
        <v>L</v>
      </c>
      <c r="Q38" s="16">
        <v>171</v>
      </c>
      <c r="R38" s="3">
        <f>Q39</f>
        <v>169</v>
      </c>
      <c r="S38" s="3" t="str">
        <f>IF((COUNTBLANK(Q38:Q38)=1),"ncr",IF(Q38&gt;Q39,"W",IF(Q38=Q39,"D","L")))</f>
        <v>W</v>
      </c>
      <c r="T38" s="16">
        <v>161</v>
      </c>
      <c r="U38" s="3">
        <f>+T40</f>
        <v>0</v>
      </c>
      <c r="V38" s="3" t="str">
        <f>IF((COUNTBLANK(T38:T38)=1),"ncr",IF(T38&gt;T40,"W",IF(T38=T40,"D","L")))</f>
        <v>W</v>
      </c>
      <c r="W38" s="16">
        <v>173</v>
      </c>
      <c r="X38" s="3">
        <f>W35</f>
        <v>179</v>
      </c>
      <c r="Y38" s="3" t="str">
        <f>IF((COUNTBLANK(W38:W38)=1),"ncr",IF(W38&gt;W35,"W",IF(W38=W35,"D","L")))</f>
        <v>L</v>
      </c>
      <c r="Z38" s="16">
        <v>173</v>
      </c>
      <c r="AA38" s="3">
        <f>Z37</f>
        <v>178</v>
      </c>
      <c r="AB38" s="3" t="str">
        <f>IF((COUNTBLANK(Z38:Z38)=1),"ncr",IF(Z38&gt;Z37,"W",IF(Z38=Z37,"D","L")))</f>
        <v>L</v>
      </c>
      <c r="AC38" s="16">
        <v>175</v>
      </c>
      <c r="AD38" s="3">
        <f>AC36</f>
        <v>184</v>
      </c>
      <c r="AE38" s="17" t="str">
        <f>IF((COUNTBLANK(AC38:AC38)=1),"ncr",IF(AC38&gt;AC36,"W",IF(AC38=AC36,"D","L")))</f>
        <v>L</v>
      </c>
      <c r="AG38" s="52" t="s">
        <v>48</v>
      </c>
      <c r="AH38" s="3">
        <f t="shared" si="18"/>
        <v>10</v>
      </c>
      <c r="AI38" s="3">
        <f t="shared" si="19"/>
        <v>5</v>
      </c>
      <c r="AJ38" s="3">
        <f t="shared" si="20"/>
        <v>1</v>
      </c>
      <c r="AK38" s="3">
        <f t="shared" si="21"/>
        <v>4</v>
      </c>
      <c r="AL38" s="3">
        <f t="shared" si="22"/>
        <v>11</v>
      </c>
      <c r="AM38" s="3">
        <f t="shared" si="23"/>
        <v>1747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N39" s="16">
        <v>163</v>
      </c>
      <c r="O39" s="3">
        <f>N37</f>
        <v>176</v>
      </c>
      <c r="P39" s="3" t="str">
        <f>IF((COUNTBLANK(N39:N39)=1),"ncr",IF(N39&gt;N37,"W",IF(N39=N37,"D","L")))</f>
        <v>L</v>
      </c>
      <c r="Q39" s="16">
        <v>169</v>
      </c>
      <c r="R39" s="3">
        <f>Q38</f>
        <v>171</v>
      </c>
      <c r="S39" s="3" t="str">
        <f>IF((COUNTBLANK(Q39:Q39)=1),"ncr",IF(Q39&gt;Q38,"W",IF(Q39=Q38,"D","L")))</f>
        <v>L</v>
      </c>
      <c r="T39" s="16">
        <v>168</v>
      </c>
      <c r="U39" s="3">
        <f>+T40</f>
        <v>0</v>
      </c>
      <c r="V39" s="3" t="str">
        <f>IF((COUNTBLANK(T39:T39)=1),"ncr",IF(T39&gt;T36,"W",IF(T39=T36,"D","L")))</f>
        <v>L</v>
      </c>
      <c r="W39" s="16">
        <v>167</v>
      </c>
      <c r="X39" s="3">
        <f>+W40</f>
        <v>0</v>
      </c>
      <c r="Y39" s="3" t="str">
        <f>IF((COUNTBLANK(W39:W39)=1),"ncr",IF(W39&gt;W40,"W",IF(W39=W40,"D","L")))</f>
        <v>W</v>
      </c>
      <c r="Z39" s="16">
        <v>162</v>
      </c>
      <c r="AA39" s="3">
        <f>Z35</f>
        <v>170</v>
      </c>
      <c r="AB39" s="3" t="str">
        <f>IF((COUNTBLANK(Z39:Z39)=1),"ncr",IF(Z39&gt;Z35,"W",IF(Z39=Z35,"D","L")))</f>
        <v>L</v>
      </c>
      <c r="AC39" s="16">
        <v>164</v>
      </c>
      <c r="AD39" s="3">
        <f>AC37</f>
        <v>173</v>
      </c>
      <c r="AE39" s="17" t="str">
        <f>IF((COUNTBLANK(AC39:AC39)=1),"ncr",IF(AC39&gt;AC37,"W",IF(AC39=AC37,"D","L")))</f>
        <v>L</v>
      </c>
      <c r="AG39" s="52" t="s">
        <v>56</v>
      </c>
      <c r="AH39" s="3">
        <f t="shared" si="18"/>
        <v>10</v>
      </c>
      <c r="AI39" s="3">
        <f t="shared" si="19"/>
        <v>4</v>
      </c>
      <c r="AJ39" s="3">
        <f t="shared" si="20"/>
        <v>0</v>
      </c>
      <c r="AK39" s="3">
        <f t="shared" si="21"/>
        <v>6</v>
      </c>
      <c r="AL39" s="3">
        <f t="shared" si="22"/>
        <v>8</v>
      </c>
      <c r="AM39" s="3">
        <f t="shared" si="23"/>
        <v>1641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168</v>
      </c>
      <c r="P40" s="3" t="str">
        <f>IF((COUNTBLANK(N40:N40)=1),"ncr",IF(N40&gt;N35,"W",IF(N40=N35,"D","L")))</f>
        <v>ncr</v>
      </c>
      <c r="Q40" s="37"/>
      <c r="R40" s="3">
        <f>Q37</f>
        <v>180</v>
      </c>
      <c r="S40" s="3" t="str">
        <f>IF((COUNTBLANK(Q40:Q40)=1),"ncr",IF(Q40&gt;Q37,"W",IF(Q40=Q37,"D","L")))</f>
        <v>ncr</v>
      </c>
      <c r="T40" s="37"/>
      <c r="U40" s="3">
        <f>T38</f>
        <v>161</v>
      </c>
      <c r="V40" s="3" t="str">
        <f>IF((COUNTBLANK(T40:T40)=1),"ncr",IF(T40&gt;T38,"W",IF(T40=T38,"D","L")))</f>
        <v>ncr</v>
      </c>
      <c r="W40" s="37"/>
      <c r="X40" s="3">
        <f>W39</f>
        <v>167</v>
      </c>
      <c r="Y40" s="3" t="str">
        <f>IF((COUNTBLANK(W40:W40)=1),"ncr",IF(W40&gt;W39,"W",IF(W40=W39,"D","L")))</f>
        <v>ncr</v>
      </c>
      <c r="Z40" s="37"/>
      <c r="AA40" s="3">
        <f>Z36</f>
        <v>171</v>
      </c>
      <c r="AB40" s="3" t="str">
        <f>IF((COUNTBLANK(Z40:Z40)=1),"ncr",IF(Z40&gt;Z36,"W",IF(Z40=Z36,"D","L")))</f>
        <v>ncr</v>
      </c>
      <c r="AC40" s="37"/>
      <c r="AD40" s="3">
        <f>AC35</f>
        <v>171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8"/>
      <c r="D43" s="60"/>
      <c r="E43" s="27" t="s">
        <v>19</v>
      </c>
      <c r="F43" s="58"/>
      <c r="G43" s="60"/>
      <c r="H43" s="27" t="s">
        <v>20</v>
      </c>
      <c r="I43" s="58"/>
      <c r="J43" s="60"/>
      <c r="K43" s="27" t="s">
        <v>21</v>
      </c>
      <c r="L43" s="58"/>
      <c r="M43" s="60"/>
      <c r="N43" s="27" t="s">
        <v>22</v>
      </c>
      <c r="O43" s="58"/>
      <c r="P43" s="60"/>
      <c r="Q43" s="27" t="s">
        <v>23</v>
      </c>
      <c r="R43" s="58"/>
      <c r="S43" s="59"/>
      <c r="T43" s="27" t="s">
        <v>24</v>
      </c>
      <c r="U43" s="58"/>
      <c r="V43" s="60"/>
      <c r="W43" s="27" t="s">
        <v>25</v>
      </c>
      <c r="X43" s="58"/>
      <c r="Y43" s="60"/>
      <c r="Z43" s="27" t="s">
        <v>26</v>
      </c>
      <c r="AA43" s="58"/>
      <c r="AB43" s="60"/>
      <c r="AC43" s="26" t="s">
        <v>27</v>
      </c>
      <c r="AD43" s="58"/>
      <c r="AE43" s="59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7" t="s">
        <v>71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174</v>
      </c>
      <c r="S45" s="3" t="str">
        <f>IF((COUNTBLANK(Q45:Q45)=1),"ncr",IF(Q45&gt;Q46,"W",IF(Q45=Q46,"D","L")))</f>
        <v>ncr</v>
      </c>
      <c r="U45" s="3">
        <f>T47</f>
        <v>173</v>
      </c>
      <c r="V45" s="3" t="str">
        <f>IF((COUNTBLANK(T45:T45)=1),"ncr",IF(T45&gt;T47,"W",IF(T45=T47,"D","L")))</f>
        <v>ncr</v>
      </c>
      <c r="X45" s="3">
        <f>W48</f>
        <v>178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7" t="s">
        <v>71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 t="s">
        <v>83</v>
      </c>
      <c r="AO45" s="29"/>
      <c r="AY45" s="19"/>
    </row>
    <row r="46" spans="1:51" x14ac:dyDescent="0.15">
      <c r="A46" s="52" t="s">
        <v>81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N46" s="16">
        <v>182</v>
      </c>
      <c r="O46" s="3">
        <f>N48</f>
        <v>173</v>
      </c>
      <c r="P46" s="3" t="str">
        <f>IF((COUNTBLANK(N46:N46)=1),"ncr",IF(N46&gt;N48,"W",IF(N46=N48,"D","L")))</f>
        <v>W</v>
      </c>
      <c r="Q46" s="16">
        <v>174</v>
      </c>
      <c r="R46" s="3">
        <f>Q45</f>
        <v>0</v>
      </c>
      <c r="S46" s="3" t="str">
        <f>IF((COUNTBLANK(Q46:Q46)=1),"ncr",IF(Q46&gt;Q45,"W",IF(Q46=Q45,"D","L")))</f>
        <v>W</v>
      </c>
      <c r="T46" s="16">
        <v>175</v>
      </c>
      <c r="U46" s="3">
        <f>T49</f>
        <v>0</v>
      </c>
      <c r="V46" s="3" t="str">
        <f>IF((COUNTBLANK(T46:T46)=1),"ncr",IF(T46&gt;T49,"W",IF(T46=T49,"D","L")))</f>
        <v>W</v>
      </c>
      <c r="W46" s="16">
        <v>180</v>
      </c>
      <c r="X46" s="3">
        <f>W47</f>
        <v>173</v>
      </c>
      <c r="Y46" s="3" t="str">
        <f>IF((COUNTBLANK(W46:W46)=1),"ncr",IF(W46&gt;W47,"W",IF(W46=W47,"D","L")))</f>
        <v>W</v>
      </c>
      <c r="Z46" s="16">
        <v>180</v>
      </c>
      <c r="AA46" s="3">
        <f>Z50</f>
        <v>0</v>
      </c>
      <c r="AB46" s="3" t="str">
        <f>IF((COUNTBLANK(Z46:Z46)=1),"ncr",IF(Z46&gt;Z50,"W",IF(Z46=Z50,"D","L")))</f>
        <v>W</v>
      </c>
      <c r="AC46" s="16">
        <v>172</v>
      </c>
      <c r="AD46" s="3">
        <f>AC48</f>
        <v>170</v>
      </c>
      <c r="AE46" s="17" t="str">
        <f>IF((COUNTBLANK(AC46:AC46)=1),"ncr",IF(AC46&gt;AC48,"W",IF(AC46=AC48,"D","L")))</f>
        <v>W</v>
      </c>
      <c r="AG46" s="52" t="s">
        <v>81</v>
      </c>
      <c r="AH46" s="3">
        <f t="shared" si="24"/>
        <v>10</v>
      </c>
      <c r="AI46" s="3">
        <f t="shared" si="25"/>
        <v>10</v>
      </c>
      <c r="AJ46" s="3">
        <f t="shared" si="26"/>
        <v>0</v>
      </c>
      <c r="AK46" s="3">
        <f t="shared" si="27"/>
        <v>0</v>
      </c>
      <c r="AL46" s="3">
        <f t="shared" si="28"/>
        <v>20</v>
      </c>
      <c r="AM46" s="3">
        <f t="shared" si="29"/>
        <v>1782</v>
      </c>
      <c r="AN46" s="39">
        <v>1</v>
      </c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N47" s="16">
        <v>178</v>
      </c>
      <c r="O47" s="3">
        <f>N49</f>
        <v>0</v>
      </c>
      <c r="P47" s="3" t="str">
        <f>IF((COUNTBLANK(N47:N47)=1),"ncr",IF(N47&gt;N49,"W",IF(N47=N49,"D","L")))</f>
        <v>W</v>
      </c>
      <c r="Q47" s="16">
        <v>179</v>
      </c>
      <c r="R47" s="3">
        <f>Q50</f>
        <v>0</v>
      </c>
      <c r="S47" s="3" t="str">
        <f>IF((COUNTBLANK(Q47:Q47)=1),"ncr",IF(Q47&gt;Q50,"W",IF(Q47=Q50,"D","L")))</f>
        <v>W</v>
      </c>
      <c r="T47" s="16">
        <v>173</v>
      </c>
      <c r="U47" s="3">
        <f>T45</f>
        <v>0</v>
      </c>
      <c r="V47" s="3" t="str">
        <f>IF((COUNTBLANK(T47:T47)=1),"ncr",IF(T47&gt;T45,"W",IF(T47=T45,"D","L")))</f>
        <v>W</v>
      </c>
      <c r="W47" s="16">
        <v>173</v>
      </c>
      <c r="X47" s="3">
        <f>W46</f>
        <v>180</v>
      </c>
      <c r="Y47" s="3" t="str">
        <f>IF((COUNTBLANK(W47:W47)=1),"ncr",IF(W47&gt;W46,"W",IF(W47=W46,"D","L")))</f>
        <v>L</v>
      </c>
      <c r="Z47" s="16">
        <v>176</v>
      </c>
      <c r="AA47" s="3">
        <f>Z48</f>
        <v>183</v>
      </c>
      <c r="AB47" s="3" t="str">
        <f>IF((COUNTBLANK(Z47:Z47)=1),"ncr",IF(Z47&gt;Z48,"W",IF(Z47=Z48,"D","L")))</f>
        <v>L</v>
      </c>
      <c r="AC47" s="16">
        <v>171</v>
      </c>
      <c r="AD47" s="3">
        <f>AC49</f>
        <v>0</v>
      </c>
      <c r="AE47" s="17" t="str">
        <f>IF((COUNTBLANK(AC47:AC47)=1),"ncr",IF(AC47&gt;AC49,"W",IF(AC47=AC49,"D","L")))</f>
        <v>W</v>
      </c>
      <c r="AG47" s="52" t="s">
        <v>57</v>
      </c>
      <c r="AH47" s="3">
        <f t="shared" si="24"/>
        <v>10</v>
      </c>
      <c r="AI47" s="3">
        <f t="shared" si="25"/>
        <v>6</v>
      </c>
      <c r="AJ47" s="3">
        <f t="shared" si="26"/>
        <v>0</v>
      </c>
      <c r="AK47" s="3">
        <f t="shared" si="27"/>
        <v>4</v>
      </c>
      <c r="AL47" s="3">
        <f t="shared" si="28"/>
        <v>12</v>
      </c>
      <c r="AM47" s="3">
        <f t="shared" si="29"/>
        <v>1702</v>
      </c>
      <c r="AN47" s="39"/>
      <c r="AO47" s="29"/>
      <c r="AY47" s="19"/>
    </row>
    <row r="48" spans="1:51" x14ac:dyDescent="0.15">
      <c r="A48" s="52" t="s">
        <v>73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N48" s="16">
        <v>173</v>
      </c>
      <c r="O48" s="3">
        <f>N46</f>
        <v>182</v>
      </c>
      <c r="P48" s="3" t="str">
        <f>IF((COUNTBLANK(N48:N48)=1),"ncr",IF(N48&gt;N46,"W",IF(N48=N46,"D","L")))</f>
        <v>L</v>
      </c>
      <c r="Q48" s="16">
        <v>171</v>
      </c>
      <c r="R48" s="3">
        <f>Q49</f>
        <v>0</v>
      </c>
      <c r="S48" s="3" t="str">
        <f>IF((COUNTBLANK(Q48:Q48)=1),"ncr",IF(Q48&gt;Q49,"W",IF(Q48=Q49,"D","L")))</f>
        <v>W</v>
      </c>
      <c r="T48" s="16">
        <v>178</v>
      </c>
      <c r="U48" s="3">
        <f>T50</f>
        <v>0</v>
      </c>
      <c r="V48" s="3" t="str">
        <f>IF((COUNTBLANK(T48:T48)=1),"ncr",IF(T48&gt;T50,"W",IF(T48=T50,"D","L")))</f>
        <v>W</v>
      </c>
      <c r="W48" s="16">
        <v>178</v>
      </c>
      <c r="X48" s="3">
        <f>W45</f>
        <v>0</v>
      </c>
      <c r="Y48" s="3" t="str">
        <f>IF((COUNTBLANK(W48:W48)=1),"ncr",IF(W48&gt;W45,"W",IF(W48=W45,"D","L")))</f>
        <v>W</v>
      </c>
      <c r="Z48" s="16">
        <v>183</v>
      </c>
      <c r="AA48" s="3">
        <f>Z47</f>
        <v>176</v>
      </c>
      <c r="AB48" s="3" t="str">
        <f>IF((COUNTBLANK(Z48:Z48)=1),"ncr",IF(Z48&gt;Z47,"W",IF(Z48=Z47,"D","L")))</f>
        <v>W</v>
      </c>
      <c r="AC48" s="16">
        <v>170</v>
      </c>
      <c r="AD48" s="3">
        <f>AC46</f>
        <v>172</v>
      </c>
      <c r="AE48" s="17" t="str">
        <f>IF((COUNTBLANK(AC48:AC48)=1),"ncr",IF(AC48&gt;AC46,"W",IF(AC48=AC46,"D","L")))</f>
        <v>L</v>
      </c>
      <c r="AG48" s="52" t="s">
        <v>73</v>
      </c>
      <c r="AH48" s="3">
        <f t="shared" si="24"/>
        <v>10</v>
      </c>
      <c r="AI48" s="3">
        <f t="shared" si="25"/>
        <v>8</v>
      </c>
      <c r="AJ48" s="3">
        <f t="shared" si="26"/>
        <v>0</v>
      </c>
      <c r="AK48" s="3">
        <f t="shared" si="27"/>
        <v>2</v>
      </c>
      <c r="AL48" s="3">
        <f t="shared" si="28"/>
        <v>16</v>
      </c>
      <c r="AM48" s="3">
        <f t="shared" si="29"/>
        <v>1764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178</v>
      </c>
      <c r="P49" s="3" t="str">
        <f>IF((COUNTBLANK(N49:N49)=1),"ncr",IF(N49&gt;N47,"W",IF(N49=N47,"D","L")))</f>
        <v>ncr</v>
      </c>
      <c r="R49" s="3">
        <f>Q48</f>
        <v>171</v>
      </c>
      <c r="S49" s="3" t="str">
        <f>IF((COUNTBLANK(Q49:Q49)=1),"ncr",IF(Q49&gt;Q48,"W",IF(Q49=Q48,"D","L")))</f>
        <v>ncr</v>
      </c>
      <c r="U49" s="3">
        <f>T46</f>
        <v>175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171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179</v>
      </c>
      <c r="S50" s="3" t="str">
        <f>IF((COUNTBLANK(Q50:Q50)=1),"ncr",IF(Q50&gt;Q47,"W",IF(Q50=Q47,"D","L")))</f>
        <v>ncr</v>
      </c>
      <c r="U50" s="3">
        <f>T48</f>
        <v>178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180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8"/>
      <c r="D53" s="60"/>
      <c r="E53" s="27" t="s">
        <v>19</v>
      </c>
      <c r="F53" s="58"/>
      <c r="G53" s="60"/>
      <c r="H53" s="27" t="s">
        <v>20</v>
      </c>
      <c r="I53" s="58"/>
      <c r="J53" s="60"/>
      <c r="K53" s="27" t="s">
        <v>21</v>
      </c>
      <c r="L53" s="58"/>
      <c r="M53" s="60"/>
      <c r="N53" s="27" t="s">
        <v>22</v>
      </c>
      <c r="O53" s="58"/>
      <c r="P53" s="60"/>
      <c r="Q53" s="27" t="s">
        <v>23</v>
      </c>
      <c r="R53" s="58"/>
      <c r="S53" s="59"/>
      <c r="T53" s="27" t="s">
        <v>24</v>
      </c>
      <c r="U53" s="58"/>
      <c r="V53" s="60"/>
      <c r="W53" s="27" t="s">
        <v>25</v>
      </c>
      <c r="X53" s="58"/>
      <c r="Y53" s="60"/>
      <c r="Z53" s="27" t="s">
        <v>26</v>
      </c>
      <c r="AA53" s="58"/>
      <c r="AB53" s="60"/>
      <c r="AC53" s="26" t="s">
        <v>27</v>
      </c>
      <c r="AD53" s="58"/>
      <c r="AE53" s="59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74</v>
      </c>
      <c r="B55" s="16">
        <v>155</v>
      </c>
      <c r="C55" s="3">
        <f>B56</f>
        <v>0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N55" s="16">
        <v>153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157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166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74</v>
      </c>
      <c r="AH55" s="3">
        <f t="shared" ref="AH55:AH60" si="30">10-COUNTBLANK(B55:AE55)</f>
        <v>5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6</v>
      </c>
      <c r="AM55" s="3">
        <f t="shared" ref="AM55:AM60" si="35">SUM(B55,E55,H55,K55,N55,Q55,T55,W55,Z55,AC55)</f>
        <v>782</v>
      </c>
      <c r="AN55" s="38"/>
      <c r="AO55" s="29"/>
      <c r="AY55" s="19"/>
    </row>
    <row r="56" spans="1:51" x14ac:dyDescent="0.15">
      <c r="A56" s="57" t="s">
        <v>63</v>
      </c>
      <c r="C56" s="3">
        <f>B55</f>
        <v>155</v>
      </c>
      <c r="D56" s="3" t="str">
        <f>IF((COUNTBLANK(B56:B56)=1),"ncr",IF(B56&gt;B55,"W",IF(B56=B55,"D","L")))</f>
        <v>ncr</v>
      </c>
      <c r="F56" s="3">
        <f>E59</f>
        <v>159</v>
      </c>
      <c r="G56" s="3" t="str">
        <f>IF((COUNTBLANK(E56:E56)=1),"ncr",IF(E56&gt;E59,"W",IF(E56=E59,"D","L")))</f>
        <v>ncr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152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161</v>
      </c>
      <c r="V56" s="3" t="str">
        <f>IF((COUNTBLANK(T56:T56)=1),"ncr",IF(T56&gt;T59,"W",IF(T56=T59,"D","L")))</f>
        <v>ncr</v>
      </c>
      <c r="X56" s="3">
        <f>W57</f>
        <v>146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7" t="s">
        <v>63</v>
      </c>
      <c r="AH56" s="3">
        <f t="shared" si="30"/>
        <v>0</v>
      </c>
      <c r="AI56" s="3">
        <f t="shared" si="31"/>
        <v>0</v>
      </c>
      <c r="AJ56" s="3">
        <f t="shared" si="32"/>
        <v>0</v>
      </c>
      <c r="AK56" s="3">
        <f t="shared" si="33"/>
        <v>0</v>
      </c>
      <c r="AL56" s="3">
        <f t="shared" si="34"/>
        <v>0</v>
      </c>
      <c r="AM56" s="3">
        <f t="shared" si="35"/>
        <v>0</v>
      </c>
      <c r="AN56" s="49" t="s">
        <v>84</v>
      </c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N57" s="16">
        <v>160</v>
      </c>
      <c r="O57" s="3">
        <f>N59</f>
        <v>161</v>
      </c>
      <c r="P57" s="3" t="str">
        <f>IF((COUNTBLANK(N57:N57)=1),"ncr",IF(N57&gt;N59,"W",IF(N57=N59,"D","L")))</f>
        <v>L</v>
      </c>
      <c r="Q57" s="16">
        <v>147</v>
      </c>
      <c r="R57" s="3">
        <f>Q60</f>
        <v>0</v>
      </c>
      <c r="S57" s="3" t="str">
        <f>IF((COUNTBLANK(Q57:Q57)=1),"ncr",IF(Q57&gt;Q60,"W",IF(Q57=Q60,"D","L")))</f>
        <v>W</v>
      </c>
      <c r="T57" s="16">
        <v>157</v>
      </c>
      <c r="U57" s="3">
        <f>T55</f>
        <v>0</v>
      </c>
      <c r="V57" s="3" t="str">
        <f>IF((COUNTBLANK(T57:T57)=1),"ncr",IF(T57&gt;T55,"W",IF(T57=T55,"D","L")))</f>
        <v>W</v>
      </c>
      <c r="W57" s="16">
        <v>146</v>
      </c>
      <c r="X57" s="3">
        <f>W56</f>
        <v>0</v>
      </c>
      <c r="Y57" s="3" t="str">
        <f>IF((COUNTBLANK(W57:W57)=1),"ncr",IF(W57&gt;W56,"W",IF(W57=W56,"D","L")))</f>
        <v>W</v>
      </c>
      <c r="Z57" s="16">
        <v>129</v>
      </c>
      <c r="AA57" s="3">
        <f>Z58</f>
        <v>0</v>
      </c>
      <c r="AB57" s="3" t="str">
        <f>IF((COUNTBLANK(Z57:Z57)=1),"ncr",IF(Z57&gt;Z58,"W",IF(Z57=Z58,"D","L")))</f>
        <v>W</v>
      </c>
      <c r="AC57" s="16">
        <v>152</v>
      </c>
      <c r="AD57" s="3">
        <f>AC59</f>
        <v>170</v>
      </c>
      <c r="AE57" s="17" t="str">
        <f>IF((COUNTBLANK(AC57:AC57)=1),"ncr",IF(AC57&gt;AC59,"W",IF(AC57=AC59,"D","L")))</f>
        <v>L</v>
      </c>
      <c r="AG57" s="52" t="s">
        <v>62</v>
      </c>
      <c r="AH57" s="3">
        <f t="shared" si="30"/>
        <v>10</v>
      </c>
      <c r="AI57" s="3">
        <f t="shared" si="31"/>
        <v>8</v>
      </c>
      <c r="AJ57" s="3">
        <f t="shared" si="32"/>
        <v>0</v>
      </c>
      <c r="AK57" s="3">
        <f t="shared" si="33"/>
        <v>2</v>
      </c>
      <c r="AL57" s="3">
        <f t="shared" si="34"/>
        <v>16</v>
      </c>
      <c r="AM57" s="3">
        <f t="shared" si="35"/>
        <v>1512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N58" s="16">
        <v>152</v>
      </c>
      <c r="O58" s="3">
        <f>N56</f>
        <v>0</v>
      </c>
      <c r="P58" s="3" t="str">
        <f>IF((COUNTBLANK(N58:N58)=1),"ncr",IF(N58&gt;N56,"W",IF(N58=N56,"D","L")))</f>
        <v>W</v>
      </c>
      <c r="R58" s="3">
        <f>Q59</f>
        <v>152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129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5</v>
      </c>
      <c r="AI58" s="3">
        <f t="shared" si="31"/>
        <v>2</v>
      </c>
      <c r="AJ58" s="3">
        <f t="shared" si="32"/>
        <v>0</v>
      </c>
      <c r="AK58" s="3">
        <f t="shared" si="33"/>
        <v>3</v>
      </c>
      <c r="AL58" s="3">
        <f t="shared" si="34"/>
        <v>4</v>
      </c>
      <c r="AM58" s="3">
        <f t="shared" si="35"/>
        <v>740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0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N59" s="16">
        <v>161</v>
      </c>
      <c r="O59" s="3">
        <f>N57</f>
        <v>160</v>
      </c>
      <c r="P59" s="3" t="str">
        <f>IF((COUNTBLANK(N59:N59)=1),"ncr",IF(N59&gt;N57,"W",IF(N59=N57,"D","L")))</f>
        <v>W</v>
      </c>
      <c r="Q59" s="16">
        <v>152</v>
      </c>
      <c r="R59" s="3">
        <f>Q58</f>
        <v>0</v>
      </c>
      <c r="S59" s="3" t="str">
        <f>IF((COUNTBLANK(Q59:Q59)=1),"ncr",IF(Q59&gt;Q58,"W",IF(Q59=Q58,"D","L")))</f>
        <v>W</v>
      </c>
      <c r="T59" s="16">
        <v>161</v>
      </c>
      <c r="U59" s="3">
        <f>T56</f>
        <v>0</v>
      </c>
      <c r="V59" s="3" t="str">
        <f>IF((COUNTBLANK(T59:T59)=1),"ncr",IF(T59&gt;T56,"W",IF(T59=T56,"D","L")))</f>
        <v>W</v>
      </c>
      <c r="W59" s="16">
        <v>157</v>
      </c>
      <c r="X59" s="3">
        <f>W60</f>
        <v>0</v>
      </c>
      <c r="Y59" s="3" t="str">
        <f>IF((COUNTBLANK(W59:W59)=1),"ncr",IF(W59&gt;W60,"W",IF(W59=W60,"D","L")))</f>
        <v>W</v>
      </c>
      <c r="Z59" s="16">
        <v>166</v>
      </c>
      <c r="AA59" s="3">
        <f>Z55</f>
        <v>0</v>
      </c>
      <c r="AB59" s="3" t="str">
        <f>IF((COUNTBLANK(Z59:Z59)=1),"ncr",IF(Z59&gt;Z55,"W",IF(Z59=Z55,"D","L")))</f>
        <v>W</v>
      </c>
      <c r="AC59" s="16">
        <v>170</v>
      </c>
      <c r="AD59" s="3">
        <f>AC57</f>
        <v>152</v>
      </c>
      <c r="AE59" s="17" t="str">
        <f>IF((COUNTBLANK(AC59:AC59)=1),"ncr",IF(AC59&gt;AC57,"W",IF(AC59=AC57,"D","L")))</f>
        <v>W</v>
      </c>
      <c r="AG59" s="52" t="s">
        <v>59</v>
      </c>
      <c r="AH59" s="3">
        <f t="shared" si="30"/>
        <v>10</v>
      </c>
      <c r="AI59" s="3">
        <f t="shared" si="31"/>
        <v>10</v>
      </c>
      <c r="AJ59" s="3">
        <f t="shared" si="32"/>
        <v>0</v>
      </c>
      <c r="AK59" s="3">
        <f t="shared" si="33"/>
        <v>0</v>
      </c>
      <c r="AL59" s="3">
        <f t="shared" si="34"/>
        <v>20</v>
      </c>
      <c r="AM59" s="3">
        <f t="shared" si="35"/>
        <v>1616</v>
      </c>
      <c r="AN59" s="39">
        <v>1</v>
      </c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153</v>
      </c>
      <c r="P60" s="3" t="str">
        <f>IF((COUNTBLANK(N60:N60)=1),"ncr",IF(N60&gt;N55,"W",IF(N60=N55,"D","L")))</f>
        <v>ncr</v>
      </c>
      <c r="R60" s="3">
        <f>Q57</f>
        <v>147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157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8"/>
      <c r="D63" s="60"/>
      <c r="E63" s="27" t="s">
        <v>19</v>
      </c>
      <c r="F63" s="58"/>
      <c r="G63" s="60"/>
      <c r="H63" s="27" t="s">
        <v>20</v>
      </c>
      <c r="I63" s="58"/>
      <c r="J63" s="60"/>
      <c r="K63" s="27" t="s">
        <v>21</v>
      </c>
      <c r="L63" s="58"/>
      <c r="M63" s="60"/>
      <c r="N63" s="27" t="s">
        <v>22</v>
      </c>
      <c r="O63" s="58"/>
      <c r="P63" s="60"/>
      <c r="Q63" s="27" t="s">
        <v>23</v>
      </c>
      <c r="R63" s="58"/>
      <c r="S63" s="59"/>
      <c r="T63" s="27" t="s">
        <v>24</v>
      </c>
      <c r="U63" s="58"/>
      <c r="V63" s="60"/>
      <c r="W63" s="27" t="s">
        <v>25</v>
      </c>
      <c r="X63" s="58"/>
      <c r="Y63" s="60"/>
      <c r="Z63" s="27" t="s">
        <v>26</v>
      </c>
      <c r="AA63" s="58"/>
      <c r="AB63" s="60"/>
      <c r="AC63" s="26" t="s">
        <v>27</v>
      </c>
      <c r="AD63" s="58"/>
      <c r="AE63" s="59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8"/>
      <c r="D73" s="60"/>
      <c r="E73" s="27" t="s">
        <v>19</v>
      </c>
      <c r="F73" s="58"/>
      <c r="G73" s="60"/>
      <c r="H73" s="27" t="s">
        <v>20</v>
      </c>
      <c r="I73" s="58"/>
      <c r="J73" s="60"/>
      <c r="K73" s="27" t="s">
        <v>21</v>
      </c>
      <c r="L73" s="58"/>
      <c r="M73" s="60"/>
      <c r="N73" s="27" t="s">
        <v>22</v>
      </c>
      <c r="O73" s="58"/>
      <c r="P73" s="60"/>
      <c r="Q73" s="27" t="s">
        <v>23</v>
      </c>
      <c r="R73" s="58"/>
      <c r="S73" s="59"/>
      <c r="T73" s="27" t="s">
        <v>24</v>
      </c>
      <c r="U73" s="58"/>
      <c r="V73" s="60"/>
      <c r="W73" s="27" t="s">
        <v>25</v>
      </c>
      <c r="X73" s="58"/>
      <c r="Y73" s="60"/>
      <c r="Z73" s="27" t="s">
        <v>26</v>
      </c>
      <c r="AA73" s="58"/>
      <c r="AB73" s="60"/>
      <c r="AC73" s="26" t="s">
        <v>27</v>
      </c>
      <c r="AD73" s="58"/>
      <c r="AE73" s="59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8"/>
      <c r="D87" s="59"/>
      <c r="E87" s="27" t="s">
        <v>19</v>
      </c>
      <c r="F87" s="58"/>
      <c r="G87" s="59"/>
      <c r="H87" s="27" t="s">
        <v>20</v>
      </c>
      <c r="I87" s="58"/>
      <c r="J87" s="59"/>
      <c r="K87" s="27" t="s">
        <v>21</v>
      </c>
      <c r="L87" s="58"/>
      <c r="M87" s="59"/>
      <c r="N87" s="27" t="s">
        <v>22</v>
      </c>
      <c r="O87" s="58"/>
      <c r="P87" s="59"/>
      <c r="Q87" s="27" t="s">
        <v>23</v>
      </c>
      <c r="R87" s="58"/>
      <c r="S87" s="59"/>
      <c r="T87" s="27" t="s">
        <v>24</v>
      </c>
      <c r="U87" s="58"/>
      <c r="V87" s="59"/>
      <c r="W87" s="27" t="s">
        <v>25</v>
      </c>
      <c r="X87" s="58"/>
      <c r="Y87" s="59"/>
      <c r="Z87" s="27" t="s">
        <v>26</v>
      </c>
      <c r="AA87" s="58"/>
      <c r="AB87" s="59"/>
      <c r="AC87" s="26" t="s">
        <v>27</v>
      </c>
      <c r="AD87" s="58"/>
      <c r="AE87" s="59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381</v>
      </c>
      <c r="O89" s="43">
        <f>N109</f>
        <v>355</v>
      </c>
      <c r="P89" s="44" t="str">
        <f>IF((N89=0),"ncr",IF(N89&gt;N109,"W",IF(N89=N109,"D","L")))</f>
        <v>W</v>
      </c>
      <c r="Q89" s="42">
        <f>SUM(Q90:Q91)</f>
        <v>377</v>
      </c>
      <c r="R89" s="43">
        <f>Q93</f>
        <v>373</v>
      </c>
      <c r="S89" s="44" t="str">
        <f>IF((Q89=0),"ncr",IF(Q89&gt;Q93,"W",IF(Q89=Q93,"D","L")))</f>
        <v>W</v>
      </c>
      <c r="T89" s="42">
        <f>SUM(T90:T91)</f>
        <v>375</v>
      </c>
      <c r="U89" s="43">
        <f>T97</f>
        <v>373</v>
      </c>
      <c r="V89" s="44" t="str">
        <f>IF((T89=0),"ncr",IF(T89&gt;T97,"W",IF(T89=T97,"D","L")))</f>
        <v>W</v>
      </c>
      <c r="W89" s="42">
        <f>SUM(W90:W91)</f>
        <v>381</v>
      </c>
      <c r="X89" s="43">
        <f>W101</f>
        <v>357</v>
      </c>
      <c r="Y89" s="44" t="str">
        <f>IF((W89=0),"ncr",IF(W89&gt;W101,"W",IF(W89=W101,"D","L")))</f>
        <v>W</v>
      </c>
      <c r="Z89" s="42">
        <f>SUM(Z90:Z91)</f>
        <v>385</v>
      </c>
      <c r="AA89" s="43">
        <f>Z105</f>
        <v>345</v>
      </c>
      <c r="AB89" s="44" t="str">
        <f>IF(OR(Z90=0,Z91=0),"ncr",IF(Z89&gt;Z105,"W",IF(Z89=Z105,"D","L")))</f>
        <v>W</v>
      </c>
      <c r="AC89" s="42">
        <f>SUM(AC90:AC91)</f>
        <v>381</v>
      </c>
      <c r="AD89" s="3">
        <f>AC109</f>
        <v>342</v>
      </c>
      <c r="AE89" s="17" t="str">
        <f>IF((AC89=0),"ncr",IF(AC89&gt;AC109,"W",IF(AC89=AC109,"D","L")))</f>
        <v>W</v>
      </c>
      <c r="AG89" s="25" t="s">
        <v>32</v>
      </c>
      <c r="AH89" s="3">
        <f>10-COUNTIF(B89:AE89,"ncr")</f>
        <v>10</v>
      </c>
      <c r="AI89" s="3">
        <f>COUNTIF(A89:AE89,"W")</f>
        <v>9</v>
      </c>
      <c r="AJ89" s="3">
        <f>COUNTIF(A89:AC89,"D")</f>
        <v>1</v>
      </c>
      <c r="AK89" s="3">
        <f>COUNTIF(A89:AE89,"L")</f>
        <v>0</v>
      </c>
      <c r="AL89" s="3">
        <f>AI89*2 + AJ89</f>
        <v>19</v>
      </c>
      <c r="AM89" s="3">
        <f>SUM(B89,E89,H89,K89,N89,Q89,T89,W89,Z89,AC89)</f>
        <v>3775</v>
      </c>
      <c r="AN89" s="39">
        <v>1</v>
      </c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196</v>
      </c>
      <c r="P90" s="17"/>
      <c r="Q90" s="56">
        <f>+Q6</f>
        <v>196</v>
      </c>
      <c r="S90" s="17"/>
      <c r="T90" s="56">
        <f>+T6</f>
        <v>189</v>
      </c>
      <c r="V90" s="17"/>
      <c r="W90" s="56">
        <f>+W6</f>
        <v>192</v>
      </c>
      <c r="Y90" s="17"/>
      <c r="Z90" s="56">
        <f>+Z6</f>
        <v>198</v>
      </c>
      <c r="AB90" s="17"/>
      <c r="AC90" s="56">
        <f>+AC6</f>
        <v>193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185</v>
      </c>
      <c r="P91" s="17"/>
      <c r="Q91" s="30">
        <f>+Q10</f>
        <v>181</v>
      </c>
      <c r="S91" s="17"/>
      <c r="T91" s="30">
        <f>+T10</f>
        <v>186</v>
      </c>
      <c r="V91" s="17"/>
      <c r="W91" s="30">
        <f>+W10</f>
        <v>189</v>
      </c>
      <c r="Y91" s="17"/>
      <c r="Z91" s="30">
        <f>+Z10</f>
        <v>187</v>
      </c>
      <c r="AB91" s="17"/>
      <c r="AC91" s="30">
        <f>+AC10</f>
        <v>188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75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377</v>
      </c>
      <c r="O93" s="3">
        <f>N101</f>
        <v>352</v>
      </c>
      <c r="P93" s="17" t="str">
        <f>IF((N93=0),"ncr",IF(N93&gt;N101,"W",IF(N93=N101,"D","L")))</f>
        <v>W</v>
      </c>
      <c r="Q93" s="30">
        <f>SUM(Q94:Q95)</f>
        <v>373</v>
      </c>
      <c r="R93" s="3">
        <f>Q89</f>
        <v>377</v>
      </c>
      <c r="S93" s="17" t="str">
        <f>IF((Q93=0),"ncr",IF(Q93&gt;Q89,"W",IF(Q93=Q89,"D","L")))</f>
        <v>L</v>
      </c>
      <c r="T93" s="30">
        <f>SUM(T94:T95)</f>
        <v>373</v>
      </c>
      <c r="U93" s="3">
        <f>T105</f>
        <v>333</v>
      </c>
      <c r="V93" s="17" t="str">
        <f>IF(OR(T94=0,T95=0),"ncr",IF(T93&gt;T105,"W",IF(T93=T105,"D","L")))</f>
        <v>W</v>
      </c>
      <c r="W93" s="30">
        <f>SUM(W94:W95)</f>
        <v>193</v>
      </c>
      <c r="X93" s="3">
        <f>W97</f>
        <v>368</v>
      </c>
      <c r="Y93" s="17" t="str">
        <f>IF((W93=0),"ncr",IF(W93&gt;W97,"W",IF(W93=W97,"D","L")))</f>
        <v>L</v>
      </c>
      <c r="Z93" s="30">
        <f>SUM(Z94:Z95)</f>
        <v>193</v>
      </c>
      <c r="AA93" s="3">
        <f>Z109</f>
        <v>363</v>
      </c>
      <c r="AB93" s="17" t="str">
        <f>IF((Z93=0),"ncr",IF(Z93&gt;Z109,"W",IF(Z93=Z109,"D","L")))</f>
        <v>L</v>
      </c>
      <c r="AC93" s="30">
        <f>SUM(AC94:AC95)</f>
        <v>194</v>
      </c>
      <c r="AD93" s="3">
        <f>AC101</f>
        <v>353</v>
      </c>
      <c r="AE93" s="17" t="str">
        <f>IF((AC93=0),"ncr",IF(AC93&gt;AC101,"W",IF(AC93=AC101,"D","L")))</f>
        <v>L</v>
      </c>
      <c r="AG93" s="25" t="s">
        <v>75</v>
      </c>
      <c r="AH93" s="3">
        <f>10-COUNTIF(B93:AE93,"ncr")</f>
        <v>10</v>
      </c>
      <c r="AI93" s="3">
        <f>COUNTIF(A93:AE93,"W")</f>
        <v>5</v>
      </c>
      <c r="AJ93" s="3">
        <f>COUNTIF(A93:AC93,"D")</f>
        <v>0</v>
      </c>
      <c r="AK93" s="3">
        <f>COUNTIF(A93:AE93,"L")</f>
        <v>5</v>
      </c>
      <c r="AL93" s="3">
        <f>AI93*2 + AJ93</f>
        <v>10</v>
      </c>
      <c r="AM93" s="3">
        <f>SUM(B93,E93,H93,K93,N93,Q93,T93,W93,Z93,AC93)</f>
        <v>3162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194</v>
      </c>
      <c r="P94" s="17"/>
      <c r="Q94" s="30">
        <f>+Q7</f>
        <v>189</v>
      </c>
      <c r="S94" s="17"/>
      <c r="T94" s="30">
        <f>+T7</f>
        <v>189</v>
      </c>
      <c r="V94" s="17"/>
      <c r="W94" s="30">
        <f>+W7</f>
        <v>193</v>
      </c>
      <c r="Y94" s="17"/>
      <c r="Z94" s="30">
        <f>+Z7</f>
        <v>193</v>
      </c>
      <c r="AB94" s="17"/>
      <c r="AC94" s="30">
        <f>+AC7</f>
        <v>194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183</v>
      </c>
      <c r="P95" s="17"/>
      <c r="Q95" s="30">
        <f>+Q17</f>
        <v>184</v>
      </c>
      <c r="S95" s="17"/>
      <c r="T95" s="30">
        <f>+T17</f>
        <v>184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76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365</v>
      </c>
      <c r="O97" s="3">
        <f>N105</f>
        <v>343</v>
      </c>
      <c r="P97" s="17" t="str">
        <f>IF((N97=0),"ncr",IF(N97&gt;N105,"W",IF(N97=N105,"D","L")))</f>
        <v>W</v>
      </c>
      <c r="Q97" s="30">
        <f>SUM(Q98:Q99)</f>
        <v>375</v>
      </c>
      <c r="R97" s="3">
        <f>Q109</f>
        <v>345</v>
      </c>
      <c r="S97" s="17" t="str">
        <f>IF((Q6=0),"ncr",IF(Q97&gt;Q109,"W",IF(Q97=Q109,"D","L")))</f>
        <v>W</v>
      </c>
      <c r="T97" s="30">
        <f>SUM(T98:T99)</f>
        <v>373</v>
      </c>
      <c r="U97" s="3">
        <f>T89</f>
        <v>375</v>
      </c>
      <c r="V97" s="17" t="str">
        <f>IF((T97=0),"ncr",IF(T97&gt;T89,"W",IF(T97=T89,"D","L")))</f>
        <v>L</v>
      </c>
      <c r="W97" s="30">
        <f>SUM(W98:W99)</f>
        <v>368</v>
      </c>
      <c r="X97" s="3">
        <f>W93</f>
        <v>193</v>
      </c>
      <c r="Y97" s="17" t="str">
        <f>IF((W97=0),"ncr",IF(W97&gt;W93,"W",IF(W97=W93,"D","L")))</f>
        <v>W</v>
      </c>
      <c r="Z97" s="30">
        <f>SUM(Z98:Z99)</f>
        <v>366</v>
      </c>
      <c r="AA97" s="3">
        <f>Z101</f>
        <v>365</v>
      </c>
      <c r="AB97" s="17" t="str">
        <f>IF((Z97=0),"ncr",IF(Z97&gt;Z101,"W",IF(Z97=Z101,"D","L")))</f>
        <v>W</v>
      </c>
      <c r="AC97" s="30">
        <f>SUM(AC98:AC99)</f>
        <v>374</v>
      </c>
      <c r="AD97" s="3">
        <f>AC105</f>
        <v>341</v>
      </c>
      <c r="AE97" s="17" t="str">
        <f>IF((AC97=0),"ncr",IF(AC97&gt;AC105,"W",IF(AC97=AC105,"D","L")))</f>
        <v>W</v>
      </c>
      <c r="AG97" s="25" t="s">
        <v>76</v>
      </c>
      <c r="AH97" s="3">
        <f>10-COUNTIF(B97:AE97,"ncr")</f>
        <v>10</v>
      </c>
      <c r="AI97" s="3">
        <f>COUNTIF(A97:AE97,"W")</f>
        <v>7</v>
      </c>
      <c r="AJ97" s="3">
        <f>COUNTIF(A97:AC97,"D")</f>
        <v>1</v>
      </c>
      <c r="AK97" s="3">
        <f>COUNTIF(A97:AE97,"L")</f>
        <v>2</v>
      </c>
      <c r="AL97" s="3">
        <f>AI97*2 + AJ97</f>
        <v>15</v>
      </c>
      <c r="AM97" s="3">
        <f>SUM(B97,E97,H97,K97,N97,Q97,T97,W97,Z97,AC97)</f>
        <v>3695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190</v>
      </c>
      <c r="P98" s="17"/>
      <c r="Q98" s="30">
        <f>+Q8</f>
        <v>191</v>
      </c>
      <c r="S98" s="17"/>
      <c r="T98" s="30">
        <f>+T8</f>
        <v>190</v>
      </c>
      <c r="V98" s="17"/>
      <c r="W98" s="30">
        <f>+W8</f>
        <v>185</v>
      </c>
      <c r="Y98" s="17"/>
      <c r="Z98" s="30">
        <f>+Z8</f>
        <v>185</v>
      </c>
      <c r="AB98" s="17"/>
      <c r="AC98" s="30">
        <f>+AC8</f>
        <v>189</v>
      </c>
      <c r="AE98" s="17"/>
      <c r="AG98" s="41" t="s">
        <v>41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175</v>
      </c>
      <c r="P99" s="17"/>
      <c r="Q99" s="30">
        <f>+Q29</f>
        <v>184</v>
      </c>
      <c r="S99" s="17"/>
      <c r="T99" s="30">
        <f>+T29</f>
        <v>183</v>
      </c>
      <c r="V99" s="17"/>
      <c r="W99" s="30">
        <f>+W29</f>
        <v>183</v>
      </c>
      <c r="Y99" s="17"/>
      <c r="Z99" s="30">
        <f>+Z29</f>
        <v>181</v>
      </c>
      <c r="AB99" s="17"/>
      <c r="AC99" s="30">
        <f>+AC29</f>
        <v>185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77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352</v>
      </c>
      <c r="O101" s="3">
        <f>N93</f>
        <v>377</v>
      </c>
      <c r="P101" s="17" t="str">
        <f>IF((N101=0),"ncr",IF(N101&gt;N93,"W",IF(N101=N93,"D","L")))</f>
        <v>L</v>
      </c>
      <c r="Q101" s="30">
        <f>SUM(Q102:Q103)</f>
        <v>366</v>
      </c>
      <c r="R101" s="3">
        <f>Q105</f>
        <v>344</v>
      </c>
      <c r="S101" s="17" t="str">
        <f>IF(OR(Q102=0,Q103=0),"ncr",IF(Q101&gt;Q105,"W",IF(Q101=Q105,"D","L")))</f>
        <v>W</v>
      </c>
      <c r="T101" s="30">
        <f>SUM(T102:T103)</f>
        <v>349</v>
      </c>
      <c r="U101" s="3">
        <f>T109</f>
        <v>353</v>
      </c>
      <c r="V101" s="17" t="str">
        <f>IF((T101=0),"ncr",IF(T101&gt;T109,"W",IF(T101=T109,"D","L")))</f>
        <v>L</v>
      </c>
      <c r="W101" s="30">
        <f>SUM(W102:W103)</f>
        <v>357</v>
      </c>
      <c r="X101" s="3">
        <f>W89</f>
        <v>381</v>
      </c>
      <c r="Y101" s="17" t="str">
        <f>IF((W101=0),"ncr",IF(W101&gt;W89,"W",IF(W101=W89,"D","L")))</f>
        <v>L</v>
      </c>
      <c r="Z101" s="30">
        <f>SUM(Z102:Z103)</f>
        <v>365</v>
      </c>
      <c r="AA101" s="3">
        <f>Z97</f>
        <v>366</v>
      </c>
      <c r="AB101" s="17" t="str">
        <f>IF((Z101=0),"ncr",IF(Z101&gt;Z97,"W",IF(Z101=Z97,"D","L")))</f>
        <v>L</v>
      </c>
      <c r="AC101" s="30">
        <f>SUM(AC102:AC103)</f>
        <v>353</v>
      </c>
      <c r="AD101" s="3">
        <f>AC93</f>
        <v>194</v>
      </c>
      <c r="AE101" s="17" t="str">
        <f>IF((AC101=0),"ncr",IF(AC101&gt;AC93,"W",IF(AC101=AC93,"D","L")))</f>
        <v>W</v>
      </c>
      <c r="AG101" s="25" t="s">
        <v>77</v>
      </c>
      <c r="AH101" s="3">
        <f>10-COUNTIF(B101:AE101,"ncr")</f>
        <v>10</v>
      </c>
      <c r="AI101" s="3">
        <f>COUNTIF(A101:AE101,"W")</f>
        <v>2</v>
      </c>
      <c r="AJ101" s="3">
        <f>COUNTIF(A101:AC101,"D")</f>
        <v>0</v>
      </c>
      <c r="AK101" s="3">
        <f>COUNTIF(A101:AE101,"L")</f>
        <v>8</v>
      </c>
      <c r="AL101" s="3">
        <f>AI101*2 + AJ101</f>
        <v>4</v>
      </c>
      <c r="AM101" s="3">
        <f>SUM(B101,E101,H101,K101,N101,Q101,T101,W101,Z101,AC101)</f>
        <v>3529</v>
      </c>
      <c r="AN101" s="37"/>
      <c r="AO101" s="29"/>
    </row>
    <row r="102" spans="1:41" x14ac:dyDescent="0.15">
      <c r="A102" s="41" t="s">
        <v>66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183</v>
      </c>
      <c r="P102" s="17"/>
      <c r="Q102" s="30">
        <f>+Q16</f>
        <v>181</v>
      </c>
      <c r="S102" s="17"/>
      <c r="T102" s="30">
        <f>+T16</f>
        <v>175</v>
      </c>
      <c r="V102" s="17"/>
      <c r="W102" s="30">
        <f>+W16</f>
        <v>186</v>
      </c>
      <c r="Y102" s="17"/>
      <c r="Z102" s="30">
        <f>+Z16</f>
        <v>183</v>
      </c>
      <c r="AB102" s="17"/>
      <c r="AC102" s="30">
        <f>+AC16</f>
        <v>176</v>
      </c>
      <c r="AE102" s="17"/>
      <c r="AG102" s="41" t="s">
        <v>66</v>
      </c>
      <c r="AO102" s="18"/>
    </row>
    <row r="103" spans="1:41" x14ac:dyDescent="0.15">
      <c r="A103" s="41" t="s">
        <v>82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169</v>
      </c>
      <c r="P103" s="17"/>
      <c r="Q103" s="30">
        <f>+Q19</f>
        <v>185</v>
      </c>
      <c r="S103" s="17"/>
      <c r="T103" s="30">
        <f>+T19</f>
        <v>174</v>
      </c>
      <c r="V103" s="17"/>
      <c r="W103" s="30">
        <f>+W19</f>
        <v>171</v>
      </c>
      <c r="Y103" s="17"/>
      <c r="Z103" s="30">
        <f>+Z19</f>
        <v>182</v>
      </c>
      <c r="AB103" s="17"/>
      <c r="AC103" s="30">
        <f>+AC19</f>
        <v>177</v>
      </c>
      <c r="AE103" s="17"/>
      <c r="AG103" s="41" t="s">
        <v>67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78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343</v>
      </c>
      <c r="O105" s="3">
        <f>N97</f>
        <v>365</v>
      </c>
      <c r="P105" s="17" t="str">
        <f>IF((N105=0),"ncr",IF(N105&gt;N97,"W",IF(N105=N97,"D","L")))</f>
        <v>L</v>
      </c>
      <c r="Q105" s="30">
        <f>SUM(Q106:Q107)</f>
        <v>344</v>
      </c>
      <c r="R105" s="3">
        <f>Q101</f>
        <v>366</v>
      </c>
      <c r="S105" s="17" t="str">
        <f>IF((Q105=0),"ncr",IF(Q105&gt;Q101,"W",IF(Q105=Q101,"D","L")))</f>
        <v>L</v>
      </c>
      <c r="T105" s="30">
        <f>SUM(T106:T107)</f>
        <v>333</v>
      </c>
      <c r="U105" s="3">
        <f>T93</f>
        <v>373</v>
      </c>
      <c r="V105" s="17" t="str">
        <f>IF((T105=0),"ncr",IF(T105&gt;T93,"W",IF(T105=T93,"D","L")))</f>
        <v>L</v>
      </c>
      <c r="W105" s="30">
        <f>SUM(W106:W107)</f>
        <v>348</v>
      </c>
      <c r="X105" s="3">
        <f>W109</f>
        <v>358</v>
      </c>
      <c r="Y105" s="17" t="str">
        <f>IF((W105=0),"ncr",IF(W105&gt;W109,"W",IF(W105=W109,"D","L")))</f>
        <v>L</v>
      </c>
      <c r="Z105" s="30">
        <f>SUM(Z106:Z107)</f>
        <v>345</v>
      </c>
      <c r="AA105" s="3">
        <f>Z89</f>
        <v>385</v>
      </c>
      <c r="AB105" s="17" t="str">
        <f>IF((Z105=0),"ncr",IF(Z105&gt;Z89,"W",IF(Z105=Z89,"D","L")))</f>
        <v>L</v>
      </c>
      <c r="AC105" s="30">
        <f>SUM(AC106:AC107)</f>
        <v>341</v>
      </c>
      <c r="AD105" s="3">
        <f>AC97</f>
        <v>374</v>
      </c>
      <c r="AE105" s="17" t="str">
        <f>IF((AC105=0),"ncr",IF(AC105&gt;AC97,"W",IF(AC105=AC97,"D","L")))</f>
        <v>L</v>
      </c>
      <c r="AG105" s="25" t="s">
        <v>78</v>
      </c>
      <c r="AH105" s="3">
        <f>10-COUNTIF(B105:AE105,"ncr")</f>
        <v>10</v>
      </c>
      <c r="AI105" s="3">
        <f>COUNTIF(A105:AE105,"W")</f>
        <v>1</v>
      </c>
      <c r="AJ105" s="3">
        <f>COUNTIF(A105:AC105,"D")</f>
        <v>0</v>
      </c>
      <c r="AK105" s="3">
        <f>COUNTIF(A105:AE105,"L")</f>
        <v>9</v>
      </c>
      <c r="AL105" s="3">
        <f>AI105*2 + AJ105</f>
        <v>2</v>
      </c>
      <c r="AM105" s="3">
        <f>SUM(B105,E105,H105,K105,N105,Q105,T105,W105,Z105,AC105)</f>
        <v>3489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168</v>
      </c>
      <c r="P106" s="17"/>
      <c r="Q106" s="30">
        <f>+Q38</f>
        <v>171</v>
      </c>
      <c r="S106" s="17"/>
      <c r="T106" s="30">
        <f>+T38</f>
        <v>161</v>
      </c>
      <c r="V106" s="17"/>
      <c r="W106" s="30">
        <f>+W38</f>
        <v>173</v>
      </c>
      <c r="Y106" s="17"/>
      <c r="Z106" s="30">
        <f>+Z38</f>
        <v>173</v>
      </c>
      <c r="AB106" s="17"/>
      <c r="AC106" s="30">
        <f>+AC38</f>
        <v>175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175</v>
      </c>
      <c r="P107" s="17"/>
      <c r="Q107" s="30">
        <f>+Q26</f>
        <v>173</v>
      </c>
      <c r="S107" s="17"/>
      <c r="T107" s="30">
        <f>+T26</f>
        <v>172</v>
      </c>
      <c r="V107" s="17"/>
      <c r="W107" s="30">
        <f>+W26</f>
        <v>175</v>
      </c>
      <c r="Y107" s="17"/>
      <c r="Z107" s="30">
        <f>+Z26</f>
        <v>172</v>
      </c>
      <c r="AB107" s="17"/>
      <c r="AC107" s="30">
        <f>+AC26</f>
        <v>166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79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355</v>
      </c>
      <c r="O109" s="3">
        <f>N89</f>
        <v>381</v>
      </c>
      <c r="P109" s="17" t="str">
        <f>IF((N109=0),"ncr",IF(N109&gt;N89,"W",IF(N109=N89,"D","L")))</f>
        <v>L</v>
      </c>
      <c r="Q109" s="30">
        <f>SUM(Q110:Q111)</f>
        <v>345</v>
      </c>
      <c r="R109" s="3">
        <f>Q97</f>
        <v>375</v>
      </c>
      <c r="S109" s="17" t="str">
        <f>IF((Q109=0),"ncr",IF(Q109&gt;Q97,"W",IF(Q109=Q97,"D","L")))</f>
        <v>L</v>
      </c>
      <c r="T109" s="30">
        <f>SUM(T110:T111)</f>
        <v>353</v>
      </c>
      <c r="U109" s="3">
        <f>T101</f>
        <v>349</v>
      </c>
      <c r="V109" s="17" t="str">
        <f>IF((T109=0),"ncr",IF(T109&gt;T101,"W",IF(T109=T101,"D","L")))</f>
        <v>W</v>
      </c>
      <c r="W109" s="30">
        <f>SUM(W110:W111)</f>
        <v>358</v>
      </c>
      <c r="X109" s="3">
        <f>W105</f>
        <v>348</v>
      </c>
      <c r="Y109" s="17" t="str">
        <f>IF((W109=0),"ncr",IF(W109&gt;W105,"W",IF(W109=W105,"D","L")))</f>
        <v>W</v>
      </c>
      <c r="Z109" s="30">
        <f>SUM(Z110:Z111)</f>
        <v>363</v>
      </c>
      <c r="AA109" s="3">
        <f>Z93</f>
        <v>193</v>
      </c>
      <c r="AB109" s="17" t="str">
        <f>IF((Z109=0),"ncr",IF(Z109&gt;Z93,"W",IF(Z109=Z93,"D","L")))</f>
        <v>W</v>
      </c>
      <c r="AC109" s="30">
        <f>SUM(AC110:AC111)</f>
        <v>342</v>
      </c>
      <c r="AD109" s="3">
        <f>AC89</f>
        <v>381</v>
      </c>
      <c r="AE109" s="17" t="str">
        <f>IF((AC109=0),"ncr",IF(AC109&gt;AC89,"W",IF(AC109=AC89,"D","L")))</f>
        <v>L</v>
      </c>
      <c r="AG109" s="25" t="s">
        <v>79</v>
      </c>
      <c r="AH109" s="3">
        <f>10-COUNTIF(B109:AE109,"ncr")</f>
        <v>10</v>
      </c>
      <c r="AI109" s="3">
        <f>COUNTIF(A109:AE109,"W")</f>
        <v>5</v>
      </c>
      <c r="AJ109" s="3">
        <f>COUNTIF(B109:AE109,"D")</f>
        <v>0</v>
      </c>
      <c r="AK109" s="3">
        <f>COUNTIF(A109:AE109,"L")</f>
        <v>5</v>
      </c>
      <c r="AL109" s="3">
        <f>AI109*2 + AJ109</f>
        <v>10</v>
      </c>
      <c r="AM109" s="3">
        <f>SUM(B109,E109,H109,K109,N109,Q109,T109,W109,Z109,AC109)</f>
        <v>3546</v>
      </c>
      <c r="AO109" s="29"/>
    </row>
    <row r="110" spans="1:41" x14ac:dyDescent="0.15">
      <c r="A110" s="41" t="s">
        <v>81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182</v>
      </c>
      <c r="P110" s="17"/>
      <c r="Q110" s="30">
        <f>+Q46</f>
        <v>174</v>
      </c>
      <c r="S110" s="17"/>
      <c r="T110" s="30">
        <f>+T46</f>
        <v>175</v>
      </c>
      <c r="V110" s="17"/>
      <c r="W110" s="30">
        <f>+W46</f>
        <v>180</v>
      </c>
      <c r="Y110" s="17"/>
      <c r="Z110" s="30">
        <f>+Z46</f>
        <v>180</v>
      </c>
      <c r="AB110" s="17"/>
      <c r="AC110" s="30">
        <f>+AC46</f>
        <v>172</v>
      </c>
      <c r="AE110" s="17"/>
      <c r="AG110" s="41" t="s">
        <v>72</v>
      </c>
      <c r="AO110" s="18"/>
    </row>
    <row r="111" spans="1:41" x14ac:dyDescent="0.15">
      <c r="A111" s="41" t="s">
        <v>73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173</v>
      </c>
      <c r="P111" s="17"/>
      <c r="Q111" s="30">
        <f>+Q48</f>
        <v>171</v>
      </c>
      <c r="S111" s="17"/>
      <c r="T111" s="30">
        <f>+T48</f>
        <v>178</v>
      </c>
      <c r="V111" s="17"/>
      <c r="W111" s="30">
        <f>+W48</f>
        <v>178</v>
      </c>
      <c r="Y111" s="17"/>
      <c r="Z111" s="30">
        <f>+Z48</f>
        <v>183</v>
      </c>
      <c r="AB111" s="17"/>
      <c r="AC111" s="30">
        <f>+AC48</f>
        <v>170</v>
      </c>
      <c r="AE111" s="17"/>
      <c r="AG111" s="41" t="s">
        <v>73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8"/>
      <c r="D114" s="59"/>
      <c r="E114" s="27" t="s">
        <v>19</v>
      </c>
      <c r="F114" s="58"/>
      <c r="G114" s="59"/>
      <c r="H114" s="27" t="s">
        <v>20</v>
      </c>
      <c r="I114" s="58"/>
      <c r="J114" s="59"/>
      <c r="K114" s="27" t="s">
        <v>21</v>
      </c>
      <c r="L114" s="58"/>
      <c r="M114" s="59"/>
      <c r="N114" s="27" t="s">
        <v>22</v>
      </c>
      <c r="O114" s="58"/>
      <c r="P114" s="59"/>
      <c r="Q114" s="27" t="s">
        <v>23</v>
      </c>
      <c r="R114" s="58"/>
      <c r="S114" s="59"/>
      <c r="T114" s="27" t="s">
        <v>24</v>
      </c>
      <c r="U114" s="58"/>
      <c r="V114" s="59"/>
      <c r="W114" s="27" t="s">
        <v>25</v>
      </c>
      <c r="X114" s="58"/>
      <c r="Y114" s="59"/>
      <c r="Z114" s="27" t="s">
        <v>26</v>
      </c>
      <c r="AA114" s="58"/>
      <c r="AB114" s="59"/>
      <c r="AC114" s="26" t="s">
        <v>27</v>
      </c>
      <c r="AD114" s="58"/>
      <c r="AE114" s="59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2026-03-09T19:20:15Z</dcterms:modified>
</cp:coreProperties>
</file>