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H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H97"/>
  <c r="AD97"/>
  <c r="AE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H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J99"/>
  <c r="AE99"/>
  <c r="AK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J100"/>
  <c r="AE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R85"/>
  <c r="S85"/>
  <c r="U85"/>
  <c r="V85"/>
  <c r="X85"/>
  <c r="Y85"/>
  <c r="AA85"/>
  <c r="AB85"/>
  <c r="AI85"/>
  <c r="AL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J86"/>
  <c r="F87"/>
  <c r="G87"/>
  <c r="I87"/>
  <c r="J87"/>
  <c r="L87"/>
  <c r="M87"/>
  <c r="O87"/>
  <c r="P87"/>
  <c r="R87"/>
  <c r="S87"/>
  <c r="U87"/>
  <c r="V87"/>
  <c r="X87"/>
  <c r="Y87"/>
  <c r="AA87"/>
  <c r="AB87"/>
  <c r="AD87"/>
  <c r="AK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I88"/>
  <c r="AE88"/>
  <c r="F89"/>
  <c r="G89"/>
  <c r="I89"/>
  <c r="J89"/>
  <c r="L89"/>
  <c r="M89"/>
  <c r="O89"/>
  <c r="P89"/>
  <c r="R89"/>
  <c r="S89"/>
  <c r="U89"/>
  <c r="V89"/>
  <c r="X89"/>
  <c r="Y89"/>
  <c r="AA89"/>
  <c r="AB89"/>
  <c r="AK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H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E75"/>
  <c r="AH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H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J78"/>
  <c r="AL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K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J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K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V70"/>
  <c r="X70"/>
  <c r="Y70"/>
  <c r="AA70"/>
  <c r="AK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K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K59"/>
  <c r="AA59"/>
  <c r="AB59"/>
  <c r="AD59"/>
  <c r="AE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H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H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K39"/>
  <c r="AD39"/>
  <c r="AE39"/>
  <c r="AH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K40"/>
  <c r="AD40"/>
  <c r="AH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D15"/>
  <c r="AJ15"/>
  <c r="C16"/>
  <c r="D16"/>
  <c r="G16"/>
  <c r="F16"/>
  <c r="J16"/>
  <c r="M16"/>
  <c r="P16"/>
  <c r="O16"/>
  <c r="R16"/>
  <c r="S16"/>
  <c r="V16"/>
  <c r="U16"/>
  <c r="Y16"/>
  <c r="AB16"/>
  <c r="AE16"/>
  <c r="AK16"/>
  <c r="AD16"/>
  <c r="I16"/>
  <c r="L16"/>
  <c r="X16"/>
  <c r="AA16"/>
  <c r="D18"/>
  <c r="C18"/>
  <c r="G18"/>
  <c r="I18"/>
  <c r="J18"/>
  <c r="M18"/>
  <c r="O18"/>
  <c r="P18"/>
  <c r="S18"/>
  <c r="R18"/>
  <c r="V18"/>
  <c r="X18"/>
  <c r="Y18"/>
  <c r="AJ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AK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AI17"/>
  <c r="AL17"/>
  <c r="AL22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AH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J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K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K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H27"/>
  <c r="C25"/>
  <c r="D25"/>
  <c r="F25"/>
  <c r="G25"/>
  <c r="I25"/>
  <c r="J25"/>
  <c r="L25"/>
  <c r="M25"/>
  <c r="O25"/>
  <c r="P25"/>
  <c r="R25"/>
  <c r="S25"/>
  <c r="U25"/>
  <c r="V25"/>
  <c r="X25"/>
  <c r="Y25"/>
  <c r="AA25"/>
  <c r="AJ25"/>
  <c r="AB25"/>
  <c r="AD25"/>
  <c r="AE25"/>
  <c r="AH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K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H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H28"/>
  <c r="AE28"/>
  <c r="AM27"/>
  <c r="AM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K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H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8"/>
  <c r="C8"/>
  <c r="D8"/>
  <c r="F8"/>
  <c r="G8"/>
  <c r="I8"/>
  <c r="J8"/>
  <c r="L8"/>
  <c r="M8"/>
  <c r="O8"/>
  <c r="P8"/>
  <c r="R8"/>
  <c r="S8"/>
  <c r="U8"/>
  <c r="V8"/>
  <c r="X8"/>
  <c r="Y8"/>
  <c r="AA8"/>
  <c r="AK8"/>
  <c r="AB8"/>
  <c r="AD8"/>
  <c r="AE8"/>
  <c r="AM9"/>
  <c r="D9"/>
  <c r="F9"/>
  <c r="G9"/>
  <c r="I9"/>
  <c r="J9"/>
  <c r="M9"/>
  <c r="O9"/>
  <c r="P9"/>
  <c r="R9"/>
  <c r="S9"/>
  <c r="U9"/>
  <c r="V9"/>
  <c r="X9"/>
  <c r="Y9"/>
  <c r="AA9"/>
  <c r="AB9"/>
  <c r="AK9"/>
  <c r="AD9"/>
  <c r="AE9"/>
  <c r="AI9"/>
  <c r="AL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H10"/>
  <c r="AK10"/>
  <c r="AM5"/>
  <c r="C5"/>
  <c r="D5"/>
  <c r="F5"/>
  <c r="G5"/>
  <c r="I5"/>
  <c r="J5"/>
  <c r="L5"/>
  <c r="M5"/>
  <c r="O5"/>
  <c r="P5"/>
  <c r="R5"/>
  <c r="S5"/>
  <c r="U5"/>
  <c r="V5"/>
  <c r="X5"/>
  <c r="Y5"/>
  <c r="AA5"/>
  <c r="AB5"/>
  <c r="AH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56"/>
  <c r="AL56"/>
  <c r="AL62"/>
  <c r="AK56"/>
  <c r="AJ58"/>
  <c r="AI90"/>
  <c r="AI89"/>
  <c r="AL89"/>
  <c r="AK90"/>
  <c r="AK78"/>
  <c r="AJ66"/>
  <c r="AH66"/>
  <c r="AH56"/>
  <c r="AJ56"/>
  <c r="AI58"/>
  <c r="AL58"/>
  <c r="AI55"/>
  <c r="AK58"/>
  <c r="AI36"/>
  <c r="AJ36"/>
  <c r="AK36"/>
  <c r="AJ27"/>
  <c r="AI99"/>
  <c r="AL99"/>
  <c r="AK100"/>
  <c r="AK96"/>
  <c r="AI96"/>
  <c r="AL96"/>
  <c r="AI79"/>
  <c r="AL79"/>
  <c r="AI39"/>
  <c r="AL39"/>
  <c r="AI35"/>
  <c r="AL35"/>
  <c r="AI100"/>
  <c r="AH95"/>
  <c r="AI95"/>
  <c r="AK95"/>
  <c r="AK97"/>
  <c r="AK85"/>
  <c r="AH85"/>
  <c r="AJ69"/>
  <c r="AK48"/>
  <c r="AJ96"/>
  <c r="AJ85"/>
  <c r="AI67"/>
  <c r="AL67"/>
  <c r="AI38"/>
  <c r="AL38"/>
  <c r="AK38"/>
  <c r="AJ38"/>
  <c r="AJ35"/>
  <c r="AI97"/>
  <c r="AL97"/>
  <c r="AH99"/>
  <c r="AH88"/>
  <c r="AJ89"/>
  <c r="AH79"/>
  <c r="AJ79"/>
  <c r="AK79"/>
  <c r="AJ67"/>
  <c r="AI65"/>
  <c r="AL65"/>
  <c r="AI57"/>
  <c r="AL57"/>
  <c r="AH36"/>
  <c r="AJ97"/>
  <c r="AH59"/>
  <c r="AJ59"/>
  <c r="AI59"/>
  <c r="AL59"/>
  <c r="AJ48"/>
  <c r="AI48"/>
  <c r="AL48"/>
  <c r="AI46"/>
  <c r="AL46"/>
  <c r="AJ39"/>
  <c r="AH16"/>
  <c r="AI6"/>
  <c r="AL6"/>
  <c r="AK6"/>
  <c r="AK86"/>
  <c r="AJ76"/>
  <c r="AL76"/>
  <c r="AK75"/>
  <c r="AI76"/>
  <c r="AK66"/>
  <c r="AI66"/>
  <c r="AL66"/>
  <c r="AK65"/>
  <c r="AI40"/>
  <c r="AL40"/>
  <c r="AJ8"/>
  <c r="AJ9"/>
  <c r="AH80"/>
  <c r="AH78"/>
  <c r="AI78"/>
  <c r="AJ77"/>
  <c r="AI75"/>
  <c r="AL75"/>
  <c r="AJ75"/>
  <c r="AI77"/>
  <c r="AL77"/>
  <c r="AK77"/>
  <c r="AJ70"/>
  <c r="AH70"/>
  <c r="AI70"/>
  <c r="AL70"/>
  <c r="AJ68"/>
  <c r="AK67"/>
  <c r="AI69"/>
  <c r="AK69"/>
  <c r="AH57"/>
  <c r="AJ57"/>
  <c r="AK57"/>
  <c r="AJ46"/>
  <c r="AK46"/>
  <c r="AJ47"/>
  <c r="AK47"/>
  <c r="AI47"/>
  <c r="AL47"/>
  <c r="AK37"/>
  <c r="AI37"/>
  <c r="AL37"/>
  <c r="AJ37"/>
  <c r="AI28"/>
  <c r="AL28" s="1"/>
  <c r="AL32" s="1"/>
  <c r="AK28"/>
  <c r="AJ28"/>
  <c r="AI29"/>
  <c r="AL29"/>
  <c r="AI19"/>
  <c r="AL19"/>
  <c r="AI18"/>
  <c r="AL18"/>
  <c r="AJ19"/>
  <c r="AH19"/>
  <c r="AH8"/>
  <c r="AJ6"/>
  <c r="AH89"/>
  <c r="AH76"/>
  <c r="AK76"/>
  <c r="AH67"/>
  <c r="AI68"/>
  <c r="AL68"/>
  <c r="AH68"/>
  <c r="AI60"/>
  <c r="AK60"/>
  <c r="AH58"/>
  <c r="AH50"/>
  <c r="AI50"/>
  <c r="AL50"/>
  <c r="AJ50"/>
  <c r="AH48"/>
  <c r="AH47"/>
  <c r="AI45"/>
  <c r="AH45"/>
  <c r="AK45"/>
  <c r="AJ40"/>
  <c r="AK35"/>
  <c r="AI25"/>
  <c r="AL25"/>
  <c r="AI15"/>
  <c r="AK15"/>
  <c r="AI16"/>
  <c r="AH18"/>
  <c r="AK18"/>
  <c r="AL69"/>
  <c r="AH69"/>
  <c r="AJ80"/>
  <c r="AI80"/>
  <c r="AL80"/>
  <c r="AH65"/>
  <c r="AH55"/>
  <c r="AJ55"/>
  <c r="AL55"/>
  <c r="AH46"/>
  <c r="AI49"/>
  <c r="AL49"/>
  <c r="AH49"/>
  <c r="AJ49"/>
  <c r="AL36"/>
  <c r="AH35"/>
  <c r="AH38"/>
  <c r="AK25"/>
  <c r="AJ29"/>
  <c r="AK29"/>
  <c r="AK27"/>
  <c r="AI27"/>
  <c r="AL27"/>
  <c r="AJ26"/>
  <c r="AI26"/>
  <c r="AL26"/>
  <c r="AH26"/>
  <c r="AH17"/>
  <c r="AJ17"/>
  <c r="AK17"/>
  <c r="AJ20"/>
  <c r="AJ7"/>
  <c r="AI8"/>
  <c r="AL8"/>
  <c r="AJ5"/>
  <c r="AH9"/>
  <c r="AI5"/>
  <c r="AL5"/>
  <c r="AK5"/>
  <c r="AL100"/>
  <c r="AH100"/>
  <c r="AI87"/>
  <c r="AL87"/>
  <c r="AJ87"/>
  <c r="AH87"/>
  <c r="AK88"/>
  <c r="AI86"/>
  <c r="AL86"/>
  <c r="AJ88"/>
  <c r="AL88"/>
  <c r="AH86"/>
  <c r="AJ60"/>
  <c r="AL60"/>
  <c r="AL45"/>
  <c r="AH30"/>
  <c r="AJ30"/>
  <c r="AI30"/>
  <c r="AL30"/>
  <c r="AI7"/>
  <c r="AL7"/>
  <c r="AJ10"/>
  <c r="AI10"/>
  <c r="AL10"/>
  <c r="AK98"/>
  <c r="AJ98"/>
  <c r="AI98"/>
  <c r="AL72"/>
  <c r="AL98"/>
  <c r="AL102"/>
  <c r="AJ90"/>
  <c r="AL90"/>
  <c r="AL92"/>
  <c r="AL52"/>
  <c r="AH7"/>
  <c r="AL42"/>
  <c r="AJ16"/>
  <c r="AL16"/>
  <c r="AL12"/>
  <c r="AL15"/>
  <c r="AK20"/>
  <c r="AH15"/>
  <c r="AI20"/>
  <c r="AL20"/>
  <c r="AL82"/>
</calcChain>
</file>

<file path=xl/sharedStrings.xml><?xml version="1.0" encoding="utf-8"?>
<sst xmlns="http://schemas.openxmlformats.org/spreadsheetml/2006/main" count="584" uniqueCount="96">
  <si>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</si>
  <si>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</si>
  <si>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</si>
  <si>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</si>
  <si>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</si>
  <si>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</si>
  <si>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</si>
  <si>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</si>
  <si>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</si>
  <si>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</si>
  <si>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</si>
  <si>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</si>
  <si>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</si>
  <si>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</si>
  <si>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</si>
  <si>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</si>
  <si>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</si>
  <si>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</si>
  <si>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</si>
  <si>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</si>
  <si>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</si>
  <si>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</si>
  <si>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</si>
  <si>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</si>
  <si>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</si>
  <si>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</si>
  <si>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</si>
  <si>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</si>
  <si>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</si>
  <si>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</si>
  <si>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</si>
  <si>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</si>
  <si>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</si>
  <si>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</si>
  <si>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</si>
  <si>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</si>
  <si>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</si>
  <si>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</si>
  <si>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</si>
  <si>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</si>
  <si>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</si>
  <si>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</si>
  <si>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</si>
  <si>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</si>
  <si>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</si>
  <si>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</si>
  <si>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</si>
  <si>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</si>
  <si>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</si>
  <si>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</si>
  <si>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</si>
  <si>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</si>
  <si>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</si>
  <si>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</si>
  <si>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</si>
  <si>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</si>
  <si>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</si>
  <si>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</si>
  <si>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</si>
  <si>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</si>
  <si>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</si>
  <si>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</si>
  <si>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</si>
  <si>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</si>
  <si>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</si>
  <si>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</si>
  <si>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</si>
  <si>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</si>
  <si>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</si>
  <si>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</si>
  <si>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</si>
  <si>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</si>
  <si>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</si>
  <si>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</si>
  <si>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</si>
  <si>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</si>
  <si>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</si>
  <si>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</si>
  <si>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</si>
  <si>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</si>
  <si>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</si>
  <si>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</si>
  <si>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</si>
  <si>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</si>
  <si>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</si>
  <si>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</si>
  <si>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</si>
  <si>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</si>
  <si>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</si>
  <si>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</si>
  <si>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</si>
  <si>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</si>
  <si>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sadly, died</t>
  </si>
  <si>
    <t xml:space="preserve">Yorkshire Small Bore Rifle &amp; Pistol Association  Summer 2026 Comp 3      Individual </t>
  </si>
  <si>
    <t>withdrawn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</si>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</sst>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29" sqref="A29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93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5"/>
      <c r="D3" s="66"/>
      <c r="E3" s="10" t="s">
        <v>17</v>
      </c>
      <c r="F3" s="65"/>
      <c r="G3" s="66"/>
      <c r="H3" s="10" t="s">
        <v>18</v>
      </c>
      <c r="I3" s="65"/>
      <c r="J3" s="66"/>
      <c r="K3" s="10" t="s">
        <v>28</v>
      </c>
      <c r="L3" s="65"/>
      <c r="M3" s="66"/>
      <c r="N3" s="10" t="s">
        <v>19</v>
      </c>
      <c r="O3" s="65"/>
      <c r="P3" s="66"/>
      <c r="Q3" s="10" t="s">
        <v>20</v>
      </c>
      <c r="R3" s="65"/>
      <c r="S3" s="66"/>
      <c r="T3" s="10" t="s">
        <v>21</v>
      </c>
      <c r="U3" s="65"/>
      <c r="V3" s="66"/>
      <c r="W3" s="10" t="s">
        <v>22</v>
      </c>
      <c r="X3" s="65"/>
      <c r="Y3" s="66"/>
      <c r="Z3" s="10" t="s">
        <v>23</v>
      </c>
      <c r="AA3" s="65"/>
      <c r="AB3" s="66"/>
      <c r="AC3" s="11" t="s">
        <v>24</v>
      </c>
      <c r="AD3" s="65"/>
      <c r="AE3" s="66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37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>
        <v>299</v>
      </c>
      <c r="R5" s="13">
        <f>Q6</f>
        <v>299</v>
      </c>
      <c r="S5" s="13" t="str">
        <f>IF((COUNTBLANK(Q5:Q5)=1),"-",IF(Q5&gt;Q6,"W",IF(Q5=Q6,"D","L")))</f>
        <v>D</v>
      </c>
      <c r="T5" s="33">
        <v>300</v>
      </c>
      <c r="U5" s="13">
        <f>+T7</f>
        <v>296</v>
      </c>
      <c r="V5" s="13" t="str">
        <f>IF((COUNTBLANK(T5:T5)=1),"-",IF(T5&gt;T7,"W",IF(T5=T7,"D","L")))</f>
        <v>W</v>
      </c>
      <c r="W5" s="33">
        <v>299</v>
      </c>
      <c r="X5" s="13">
        <f>+W8</f>
        <v>290</v>
      </c>
      <c r="Y5" s="13" t="str">
        <f>IF((COUNTBLANK(W5:W5)=1),"-",IF(W5&gt;W8,"W",IF(W5=W8,"D","L")))</f>
        <v>W</v>
      </c>
      <c r="Z5" s="33">
        <v>300</v>
      </c>
      <c r="AA5" s="13">
        <f>+Z9</f>
        <v>299</v>
      </c>
      <c r="AB5" s="13" t="str">
        <f>IF((COUNTBLANK(Z5:Z5)=1),"-",IF(Z5&gt;Z9,"W",IF(Z5=Z9,"D","L")))</f>
        <v>W</v>
      </c>
      <c r="AC5" s="33">
        <v>298</v>
      </c>
      <c r="AD5" s="13">
        <f>+AC10</f>
        <v>284</v>
      </c>
      <c r="AE5" s="14" t="str">
        <f>IF((COUNTBLANK(AC5:AC5)=1),"-",IF(AC5&gt;AC10,"W",IF(AC5=AC10,"D","L")))</f>
        <v>W</v>
      </c>
      <c r="AG5" s="48" t="str">
        <f t="shared" ref="AG5:AG10" si="0">+A5</f>
        <v>I Cox</v>
      </c>
      <c r="AH5" s="13">
        <f t="shared" ref="AH5:AH10" si="1">10-COUNTBLANK(B5:AE5)</f>
        <v>10</v>
      </c>
      <c r="AI5" s="13">
        <f t="shared" ref="AI5:AI10" si="2">COUNTIF(A5:AE5,"W")</f>
        <v>9</v>
      </c>
      <c r="AJ5" s="13">
        <f t="shared" ref="AJ5:AJ10" si="3">COUNTIF(B5:AE5,"D")</f>
        <v>1</v>
      </c>
      <c r="AK5" s="13">
        <f t="shared" ref="AK5:AK10" si="4">COUNTIF(A5:AE5,"L")</f>
        <v>0</v>
      </c>
      <c r="AL5" s="13">
        <f t="shared" ref="AL5:AL10" si="5">AI5*2 + AJ5</f>
        <v>19</v>
      </c>
      <c r="AM5" s="13">
        <f t="shared" ref="AM5:AM10" si="6">SUM(B5,E5,H5,K5,N5,Q5,T5,W5,Z5,AC5)</f>
        <v>2995</v>
      </c>
      <c r="AN5" s="50">
        <v>1</v>
      </c>
      <c r="AO5" s="40"/>
      <c r="AY5" s="8"/>
    </row>
    <row r="6" spans="1:51" ht="12.95" customHeight="1">
      <c r="A6" s="55" t="s">
        <v>38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>
        <v>299</v>
      </c>
      <c r="R6" s="15">
        <f>Q5</f>
        <v>299</v>
      </c>
      <c r="S6" s="15" t="str">
        <f>IF((COUNTBLANK(Q6:Q6)=1),"-",IF(Q6&gt;Q5,"W",IF(Q6=Q5,"D","L")))</f>
        <v>D</v>
      </c>
      <c r="T6" s="17">
        <v>295</v>
      </c>
      <c r="U6" s="15">
        <f>+T9</f>
        <v>297</v>
      </c>
      <c r="V6" s="15" t="str">
        <f>IF((COUNTBLANK(T6:T6)=1),"-",IF(T6&gt;T9,"W",IF(T6=T9,"D","L")))</f>
        <v>L</v>
      </c>
      <c r="W6" s="17">
        <v>298</v>
      </c>
      <c r="X6" s="15">
        <f>+W7</f>
        <v>297</v>
      </c>
      <c r="Y6" s="15" t="str">
        <f>IF((COUNTBLANK(W6:W6)=1),"-",IF(W6&gt;W7,"W",IF(W6=W7,"D","L")))</f>
        <v>W</v>
      </c>
      <c r="Z6" s="17">
        <v>296</v>
      </c>
      <c r="AA6" s="15">
        <f>+Z10</f>
        <v>285</v>
      </c>
      <c r="AB6" s="15" t="str">
        <f>IF((COUNTBLANK(Z6:Z6)=1),"-",IF(Z6&gt;Z10,"W",IF(Z6=Z10,"D","L")))</f>
        <v>W</v>
      </c>
      <c r="AC6" s="17">
        <v>298</v>
      </c>
      <c r="AD6" s="15">
        <f>+AC8</f>
        <v>292</v>
      </c>
      <c r="AE6" s="16" t="str">
        <f>IF((COUNTBLANK(AC6:AC6)=1),"-",IF(AC6&gt;AC8,"W",IF(AC6=AC8,"D","L")))</f>
        <v>W</v>
      </c>
      <c r="AG6" s="49" t="str">
        <f t="shared" si="0"/>
        <v>N Grapes</v>
      </c>
      <c r="AH6" s="15">
        <f t="shared" si="1"/>
        <v>10</v>
      </c>
      <c r="AI6" s="15">
        <f t="shared" si="2"/>
        <v>5</v>
      </c>
      <c r="AJ6" s="15">
        <f t="shared" si="3"/>
        <v>1</v>
      </c>
      <c r="AK6" s="15">
        <f t="shared" si="4"/>
        <v>4</v>
      </c>
      <c r="AL6" s="15">
        <f t="shared" si="5"/>
        <v>11</v>
      </c>
      <c r="AM6" s="15">
        <f t="shared" si="6"/>
        <v>2957</v>
      </c>
      <c r="AN6" s="38"/>
      <c r="AO6" s="25"/>
      <c r="AY6" s="8"/>
    </row>
    <row r="7" spans="1:51" ht="12.95" customHeight="1">
      <c r="A7" s="56" t="s">
        <v>39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>
        <v>295</v>
      </c>
      <c r="R7" s="15">
        <f>Q10</f>
        <v>293</v>
      </c>
      <c r="S7" s="15" t="str">
        <f>IF((COUNTBLANK(Q7:Q7)=1),"-",IF(Q7&gt;Q10,"W",IF(Q7=Q10,"D","L")))</f>
        <v>W</v>
      </c>
      <c r="T7" s="17">
        <v>296</v>
      </c>
      <c r="U7" s="15">
        <f>+T5</f>
        <v>300</v>
      </c>
      <c r="V7" s="15" t="str">
        <f>IF((COUNTBLANK(T7:T7)=1),"-",IF(T7&gt;T5,"W",IF(T7=T5,"D","L")))</f>
        <v>L</v>
      </c>
      <c r="W7" s="17">
        <v>297</v>
      </c>
      <c r="X7" s="15">
        <f>+W6</f>
        <v>298</v>
      </c>
      <c r="Y7" s="15" t="str">
        <f>IF((COUNTBLANK(W7:W7)=1),"-",IF(W7&gt;W6,"W",IF(W7=W6,"D","L")))</f>
        <v>L</v>
      </c>
      <c r="Z7" s="17">
        <v>295</v>
      </c>
      <c r="AA7" s="15">
        <f>+Z8</f>
        <v>292</v>
      </c>
      <c r="AB7" s="15" t="str">
        <f>IF((COUNTBLANK(Z7:Z7)=1),"-",IF(Z7&gt;Z8,"W",IF(Z7=Z8,"D","L")))</f>
        <v>W</v>
      </c>
      <c r="AC7" s="17">
        <v>294</v>
      </c>
      <c r="AD7" s="15">
        <f>+AC9</f>
        <v>298</v>
      </c>
      <c r="AE7" s="16" t="str">
        <f>IF((COUNTBLANK(AC7:AC7)=1),"-",IF(AC7&gt;AC9,"W",IF(AC7=AC9,"D","L")))</f>
        <v>L</v>
      </c>
      <c r="AG7" s="49" t="str">
        <f t="shared" si="0"/>
        <v>H Rushton</v>
      </c>
      <c r="AH7" s="15">
        <f t="shared" si="1"/>
        <v>10</v>
      </c>
      <c r="AI7" s="15">
        <f t="shared" si="2"/>
        <v>3</v>
      </c>
      <c r="AJ7" s="15">
        <f t="shared" si="3"/>
        <v>1</v>
      </c>
      <c r="AK7" s="15">
        <f t="shared" si="4"/>
        <v>6</v>
      </c>
      <c r="AL7" s="15">
        <f t="shared" si="5"/>
        <v>7</v>
      </c>
      <c r="AM7" s="15">
        <f t="shared" si="6"/>
        <v>2946</v>
      </c>
      <c r="AN7" s="38"/>
      <c r="AO7" s="25"/>
      <c r="AY7" s="8"/>
    </row>
    <row r="8" spans="1:51" ht="12.95" customHeight="1">
      <c r="A8" s="55" t="s">
        <v>40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>
        <v>288</v>
      </c>
      <c r="R8" s="15">
        <f>Q9</f>
        <v>297</v>
      </c>
      <c r="S8" s="15" t="str">
        <f>IF((COUNTBLANK(Q8:Q8)=1),"-",IF(Q8&gt;Q9,"W",IF(Q8=Q9,"D","L")))</f>
        <v>L</v>
      </c>
      <c r="T8" s="17">
        <v>292</v>
      </c>
      <c r="U8" s="15">
        <f>+T10</f>
        <v>285</v>
      </c>
      <c r="V8" s="15" t="str">
        <f>IF((COUNTBLANK(T8:T8)=1),"-",IF(T8&gt;T10,"W",IF(T8=T10,"D","L")))</f>
        <v>W</v>
      </c>
      <c r="W8" s="17">
        <v>290</v>
      </c>
      <c r="X8" s="15">
        <f>+W5</f>
        <v>299</v>
      </c>
      <c r="Y8" s="15" t="str">
        <f>IF((COUNTBLANK(W8:W8)=1),"-",IF(W8&gt;W5,"W",IF(W8=W5,"D","L")))</f>
        <v>L</v>
      </c>
      <c r="Z8" s="17">
        <v>292</v>
      </c>
      <c r="AA8" s="15">
        <f>+Z7</f>
        <v>295</v>
      </c>
      <c r="AB8" s="15" t="str">
        <f>IF((COUNTBLANK(Z8:Z8)=1),"-",IF(Z8&gt;Z7,"W",IF(Z8=Z7,"D","L")))</f>
        <v>L</v>
      </c>
      <c r="AC8" s="17">
        <v>292</v>
      </c>
      <c r="AD8" s="15">
        <f>+AC6</f>
        <v>298</v>
      </c>
      <c r="AE8" s="16" t="str">
        <f>IF((COUNTBLANK(AC8:AC8)=1),"-",IF(AC8&gt;AC6,"W",IF(AC8=AC6,"D","L")))</f>
        <v>L</v>
      </c>
      <c r="AG8" s="47" t="str">
        <f t="shared" si="0"/>
        <v>L Wilkinson</v>
      </c>
      <c r="AH8" s="15">
        <f t="shared" si="1"/>
        <v>10</v>
      </c>
      <c r="AI8" s="15">
        <f t="shared" si="2"/>
        <v>2</v>
      </c>
      <c r="AJ8" s="15">
        <f t="shared" si="3"/>
        <v>2</v>
      </c>
      <c r="AK8" s="15">
        <f t="shared" si="4"/>
        <v>6</v>
      </c>
      <c r="AL8" s="15">
        <f t="shared" si="5"/>
        <v>6</v>
      </c>
      <c r="AM8" s="15">
        <f t="shared" si="6"/>
        <v>2926</v>
      </c>
      <c r="AN8" s="38"/>
      <c r="AO8" s="25"/>
      <c r="AY8" s="8"/>
    </row>
    <row r="9" spans="1:51" ht="12.95" customHeight="1">
      <c r="A9" s="57" t="s">
        <v>41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>
        <v>297</v>
      </c>
      <c r="R9" s="15">
        <f>Q8</f>
        <v>288</v>
      </c>
      <c r="S9" s="15" t="str">
        <f>IF((COUNTBLANK(Q9:Q9)=1),"-",IF(Q9&gt;Q8,"W",IF(Q9=Q8,"D","L")))</f>
        <v>W</v>
      </c>
      <c r="T9" s="17">
        <v>297</v>
      </c>
      <c r="U9" s="15">
        <f>+T6</f>
        <v>295</v>
      </c>
      <c r="V9" s="15" t="str">
        <f>IF((COUNTBLANK(T9:T9)=1),"-",IF(T9&gt;T6,"W",IF(T9=T6,"D","L")))</f>
        <v>W</v>
      </c>
      <c r="W9" s="17">
        <v>297</v>
      </c>
      <c r="X9" s="15">
        <f>+W10</f>
        <v>288</v>
      </c>
      <c r="Y9" s="15" t="str">
        <f>IF((COUNTBLANK(W9:W9)=1),"-",IF(W9&gt;W10,"W",IF(W9=W10,"D","L")))</f>
        <v>W</v>
      </c>
      <c r="Z9" s="17">
        <v>299</v>
      </c>
      <c r="AA9" s="15">
        <f>+Z5</f>
        <v>300</v>
      </c>
      <c r="AB9" s="15" t="str">
        <f>IF((COUNTBLANK(Z9:Z9)=1),"-",IF(Z9&gt;Z5,"W",IF(Z9=Z5,"D","L")))</f>
        <v>L</v>
      </c>
      <c r="AC9" s="17">
        <v>298</v>
      </c>
      <c r="AD9" s="15">
        <f>+AC7</f>
        <v>294</v>
      </c>
      <c r="AE9" s="16" t="str">
        <f>IF((COUNTBLANK(AC9:AC9)=1),"-",IF(AC9&gt;AC7,"W",IF(AC9=AC7,"D","L")))</f>
        <v>W</v>
      </c>
      <c r="AG9" s="47" t="str">
        <f t="shared" si="0"/>
        <v>S McNulty</v>
      </c>
      <c r="AH9" s="15">
        <f t="shared" si="1"/>
        <v>10</v>
      </c>
      <c r="AI9" s="15">
        <f t="shared" si="2"/>
        <v>7</v>
      </c>
      <c r="AJ9" s="15">
        <f t="shared" si="3"/>
        <v>1</v>
      </c>
      <c r="AK9" s="15">
        <f t="shared" si="4"/>
        <v>2</v>
      </c>
      <c r="AL9" s="15">
        <f t="shared" si="5"/>
        <v>15</v>
      </c>
      <c r="AM9" s="15">
        <f t="shared" si="6"/>
        <v>2969</v>
      </c>
      <c r="AN9" s="38"/>
      <c r="AO9" s="25"/>
      <c r="AY9" s="8"/>
    </row>
    <row r="10" spans="1:51" ht="12.95" customHeight="1">
      <c r="A10" s="55" t="s">
        <v>42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>
        <v>293</v>
      </c>
      <c r="R10" s="15">
        <f>Q7</f>
        <v>295</v>
      </c>
      <c r="S10" s="15" t="str">
        <f>IF((COUNTBLANK(Q10:Q10)=1),"-",IF(Q10&gt;Q7,"W",IF(Q10=Q7,"D","L")))</f>
        <v>L</v>
      </c>
      <c r="T10" s="17">
        <v>285</v>
      </c>
      <c r="U10" s="15">
        <f>+T8</f>
        <v>292</v>
      </c>
      <c r="V10" s="15" t="str">
        <f>IF((COUNTBLANK(T10:T10)=1),"-",IF(T10&gt;T8,"W",IF(T10=T8,"D","L")))</f>
        <v>L</v>
      </c>
      <c r="W10" s="17">
        <v>288</v>
      </c>
      <c r="X10" s="15">
        <f>+W9</f>
        <v>297</v>
      </c>
      <c r="Y10" s="15" t="str">
        <f>IF((COUNTBLANK(W10:W10)=1),"-",IF(W10&gt;W9,"W",IF(W10=W9,"D","L")))</f>
        <v>L</v>
      </c>
      <c r="Z10" s="17">
        <v>285</v>
      </c>
      <c r="AA10" s="15">
        <f>+Z6</f>
        <v>296</v>
      </c>
      <c r="AB10" s="15" t="str">
        <f>IF((COUNTBLANK(Z10:Z10)=1),"-",IF(Z10&gt;Z6,"W",IF(Z10=Z6,"D","L")))</f>
        <v>L</v>
      </c>
      <c r="AC10" s="17">
        <v>284</v>
      </c>
      <c r="AD10" s="15">
        <f>+AC5</f>
        <v>298</v>
      </c>
      <c r="AE10" s="16" t="str">
        <f>IF((COUNTBLANK(AC10:AC10)=1),"-",IF(AC10&gt;AC5,"W",IF(AC10=AC5,"D","L")))</f>
        <v>L</v>
      </c>
      <c r="AG10" s="47" t="str">
        <f t="shared" si="0"/>
        <v>M Tanski</v>
      </c>
      <c r="AH10" s="15">
        <f t="shared" si="1"/>
        <v>10</v>
      </c>
      <c r="AI10" s="15">
        <f t="shared" si="2"/>
        <v>1</v>
      </c>
      <c r="AJ10" s="15">
        <f t="shared" si="3"/>
        <v>0</v>
      </c>
      <c r="AK10" s="15">
        <f t="shared" si="4"/>
        <v>9</v>
      </c>
      <c r="AL10" s="15">
        <f t="shared" si="5"/>
        <v>2</v>
      </c>
      <c r="AM10" s="15">
        <f t="shared" si="6"/>
        <v>2883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60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>
        <v>295</v>
      </c>
      <c r="R15" s="13">
        <f>Q16</f>
        <v>287</v>
      </c>
      <c r="S15" s="13" t="str">
        <f>IF((COUNTBLANK(Q15:Q15)=1),"-",IF(Q15&gt;Q16,"W",IF(Q15=Q16,"D","L")))</f>
        <v>W</v>
      </c>
      <c r="T15" s="33">
        <v>292</v>
      </c>
      <c r="U15" s="13">
        <f>+T17</f>
        <v>288</v>
      </c>
      <c r="V15" s="13" t="str">
        <f>IF((COUNTBLANK(T15:T15)=1),"-",IF(T15&gt;T17,"W",IF(T15=T17,"D","L")))</f>
        <v>W</v>
      </c>
      <c r="W15" s="33">
        <v>291</v>
      </c>
      <c r="X15" s="13">
        <f>+W18</f>
        <v>293</v>
      </c>
      <c r="Y15" s="13" t="str">
        <f>IF((COUNTBLANK(W15:W15)=1),"-",IF(W15&gt;W18,"W",IF(W15=W18,"D","L")))</f>
        <v>L</v>
      </c>
      <c r="Z15" s="33">
        <v>294</v>
      </c>
      <c r="AA15" s="13">
        <f>+Z19</f>
        <v>295</v>
      </c>
      <c r="AB15" s="13" t="str">
        <f>IF((COUNTBLANK(Z15:Z15)=1),"-",IF(Z15&gt;Z19,"W",IF(Z15=Z19,"D","L")))</f>
        <v>L</v>
      </c>
      <c r="AC15" s="33">
        <v>294</v>
      </c>
      <c r="AD15" s="13">
        <f>+AC20</f>
        <v>290</v>
      </c>
      <c r="AE15" s="14" t="str">
        <f>IF((COUNTBLANK(AC15:AC15)=1),"-",IF(AC15&gt;AC20,"W",IF(AC15=AC20,"D","L")))</f>
        <v>W</v>
      </c>
      <c r="AG15" s="48" t="str">
        <f t="shared" ref="AG15:AG20" si="7">+A15</f>
        <v>C Sash</v>
      </c>
      <c r="AH15" s="13">
        <f t="shared" ref="AH15:AH20" si="8">10-COUNTBLANK(B15:AE15)</f>
        <v>10</v>
      </c>
      <c r="AI15" s="13">
        <f t="shared" ref="AI15:AI20" si="9">COUNTIF(A15:AE15,"W")</f>
        <v>6</v>
      </c>
      <c r="AJ15" s="13">
        <f t="shared" ref="AJ15:AJ20" si="10">COUNTIF(B15:AE15,"D")</f>
        <v>0</v>
      </c>
      <c r="AK15" s="13">
        <f t="shared" ref="AK15:AK20" si="11">COUNTIF(A15:AE15,"L")</f>
        <v>4</v>
      </c>
      <c r="AL15" s="13">
        <f t="shared" ref="AL15:AL20" si="12">AI15*2 + AJ15</f>
        <v>12</v>
      </c>
      <c r="AM15" s="13">
        <f t="shared" ref="AM15:AM20" si="13">SUM(B15,E15,H15,K15,N15,Q15,T15,W15,Z15,AC15)</f>
        <v>2937</v>
      </c>
      <c r="AN15" s="50"/>
      <c r="AO15" s="40"/>
      <c r="AY15" s="8"/>
    </row>
    <row r="16" spans="1:51" ht="12.95" customHeight="1">
      <c r="A16" s="55" t="s">
        <v>44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>
        <v>287</v>
      </c>
      <c r="R16" s="15">
        <f>Q15</f>
        <v>295</v>
      </c>
      <c r="S16" s="15" t="str">
        <f>IF((COUNTBLANK(Q16:Q16)=1),"-",IF(Q16&gt;Q15,"W",IF(Q16=Q15,"D","L")))</f>
        <v>L</v>
      </c>
      <c r="T16" s="17">
        <v>288</v>
      </c>
      <c r="U16" s="15">
        <f>+T19</f>
        <v>296</v>
      </c>
      <c r="V16" s="15" t="str">
        <f>IF((COUNTBLANK(T16:T16)=1),"-",IF(T16&gt;T19,"W",IF(T16=T19,"D","L")))</f>
        <v>L</v>
      </c>
      <c r="W16" s="17">
        <v>293</v>
      </c>
      <c r="X16" s="15">
        <f>+W17</f>
        <v>290</v>
      </c>
      <c r="Y16" s="15" t="str">
        <f>IF((COUNTBLANK(W16:W16)=1),"-",IF(W16&gt;W17,"W",IF(W16=W17,"D","L")))</f>
        <v>W</v>
      </c>
      <c r="Z16" s="17">
        <v>292</v>
      </c>
      <c r="AA16" s="15">
        <f>+Z20</f>
        <v>287</v>
      </c>
      <c r="AB16" s="15" t="str">
        <f>IF((COUNTBLANK(Z16:Z16)=1),"-",IF(Z16&gt;Z20,"W",IF(Z16=Z20,"D","L")))</f>
        <v>W</v>
      </c>
      <c r="AC16" s="17">
        <v>287</v>
      </c>
      <c r="AD16" s="15">
        <f>+AC18</f>
        <v>290</v>
      </c>
      <c r="AE16" s="16" t="str">
        <f>IF((COUNTBLANK(AC16:AC16)=1),"-",IF(AC16&gt;AC18,"W",IF(AC16=AC18,"D","L")))</f>
        <v>L</v>
      </c>
      <c r="AG16" s="49" t="str">
        <f t="shared" si="7"/>
        <v>J Needham</v>
      </c>
      <c r="AH16" s="15">
        <f t="shared" si="8"/>
        <v>10</v>
      </c>
      <c r="AI16" s="15">
        <f t="shared" si="9"/>
        <v>4</v>
      </c>
      <c r="AJ16" s="15">
        <f t="shared" si="10"/>
        <v>1</v>
      </c>
      <c r="AK16" s="15">
        <f t="shared" si="11"/>
        <v>5</v>
      </c>
      <c r="AL16" s="15">
        <f t="shared" si="12"/>
        <v>9</v>
      </c>
      <c r="AM16" s="15">
        <f t="shared" si="13"/>
        <v>2909</v>
      </c>
      <c r="AN16" s="38"/>
      <c r="AO16" s="25"/>
      <c r="AY16" s="8"/>
    </row>
    <row r="17" spans="1:51" ht="12.95" customHeight="1">
      <c r="A17" s="57" t="s">
        <v>45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>
        <v>288</v>
      </c>
      <c r="R17" s="15">
        <f>Q20</f>
        <v>289</v>
      </c>
      <c r="S17" s="15" t="str">
        <f>IF((COUNTBLANK(Q17:Q17)=1),"-",IF(Q17&gt;Q20,"W",IF(Q17=Q20,"D","L")))</f>
        <v>L</v>
      </c>
      <c r="T17" s="17">
        <v>288</v>
      </c>
      <c r="U17" s="15">
        <f>+T15</f>
        <v>292</v>
      </c>
      <c r="V17" s="15" t="str">
        <f>IF((COUNTBLANK(T17:T17)=1),"-",IF(T17&gt;T15,"W",IF(T17=T15,"D","L")))</f>
        <v>L</v>
      </c>
      <c r="W17" s="17">
        <v>290</v>
      </c>
      <c r="X17" s="15">
        <f>+W16</f>
        <v>293</v>
      </c>
      <c r="Y17" s="15" t="str">
        <f>IF((COUNTBLANK(W17:W17)=1),"-",IF(W17&gt;W16,"W",IF(W17=W16,"D","L")))</f>
        <v>L</v>
      </c>
      <c r="Z17" s="17">
        <v>289</v>
      </c>
      <c r="AA17" s="15">
        <f>+Z18</f>
        <v>288</v>
      </c>
      <c r="AB17" s="15" t="str">
        <f>IF((COUNTBLANK(Z17:Z17)=1),"-",IF(Z17&gt;Z18,"W",IF(Z17=Z18,"D","L")))</f>
        <v>W</v>
      </c>
      <c r="AC17" s="17">
        <v>288</v>
      </c>
      <c r="AD17" s="15">
        <f>+AC19</f>
        <v>297</v>
      </c>
      <c r="AE17" s="16" t="str">
        <f>IF((COUNTBLANK(AC17:AC17)=1),"-",IF(AC17&gt;AC19,"W",IF(AC17=AC19,"D","L")))</f>
        <v>L</v>
      </c>
      <c r="AG17" s="49" t="str">
        <f t="shared" si="7"/>
        <v>G Fox</v>
      </c>
      <c r="AH17" s="15">
        <f t="shared" si="8"/>
        <v>10</v>
      </c>
      <c r="AI17" s="15">
        <f t="shared" si="9"/>
        <v>4</v>
      </c>
      <c r="AJ17" s="15">
        <f t="shared" si="10"/>
        <v>0</v>
      </c>
      <c r="AK17" s="15">
        <f t="shared" si="11"/>
        <v>6</v>
      </c>
      <c r="AL17" s="15">
        <f t="shared" si="12"/>
        <v>8</v>
      </c>
      <c r="AM17" s="15">
        <f t="shared" si="13"/>
        <v>2880</v>
      </c>
      <c r="AN17" s="42"/>
      <c r="AO17" s="25"/>
      <c r="AY17" s="8"/>
    </row>
    <row r="18" spans="1:51" ht="12.95" customHeight="1">
      <c r="A18" s="55" t="s">
        <v>46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>
        <v>293</v>
      </c>
      <c r="R18" s="15">
        <f>Q19</f>
        <v>296</v>
      </c>
      <c r="S18" s="15" t="str">
        <f>IF((COUNTBLANK(Q18:Q18)=1),"-",IF(Q18&gt;Q19,"W",IF(Q18=Q19,"D","L")))</f>
        <v>L</v>
      </c>
      <c r="T18" s="17">
        <v>294</v>
      </c>
      <c r="U18" s="15">
        <f>+T20</f>
        <v>292</v>
      </c>
      <c r="V18" s="15" t="str">
        <f>IF((COUNTBLANK(T18:T18)=1),"-",IF(T18&gt;T20,"W",IF(T18=T20,"D","L")))</f>
        <v>W</v>
      </c>
      <c r="W18" s="17">
        <v>293</v>
      </c>
      <c r="X18" s="15">
        <f>+W15</f>
        <v>291</v>
      </c>
      <c r="Y18" s="15" t="str">
        <f>IF((COUNTBLANK(W18:W18)=1),"-",IF(W18&gt;W15,"W",IF(W18=W15,"D","L")))</f>
        <v>W</v>
      </c>
      <c r="Z18" s="17">
        <v>288</v>
      </c>
      <c r="AA18" s="15">
        <f>+Z17</f>
        <v>289</v>
      </c>
      <c r="AB18" s="15" t="str">
        <f>IF((COUNTBLANK(Z18:Z18)=1),"-",IF(Z18&gt;Z17,"W",IF(Z18=Z17,"D","L")))</f>
        <v>L</v>
      </c>
      <c r="AC18" s="17">
        <v>290</v>
      </c>
      <c r="AD18" s="15">
        <f>+AC16</f>
        <v>287</v>
      </c>
      <c r="AE18" s="16" t="str">
        <f>IF((COUNTBLANK(AC18:AC18)=1),"-",IF(AC18&gt;AC16,"W",IF(AC18=AC16,"D","L")))</f>
        <v>W</v>
      </c>
      <c r="AG18" s="47" t="str">
        <f t="shared" si="7"/>
        <v>A Curtis</v>
      </c>
      <c r="AH18" s="15">
        <f t="shared" si="8"/>
        <v>10</v>
      </c>
      <c r="AI18" s="15">
        <f t="shared" si="9"/>
        <v>5</v>
      </c>
      <c r="AJ18" s="15">
        <f t="shared" si="10"/>
        <v>1</v>
      </c>
      <c r="AK18" s="15">
        <f t="shared" si="11"/>
        <v>4</v>
      </c>
      <c r="AL18" s="15">
        <f t="shared" si="12"/>
        <v>11</v>
      </c>
      <c r="AM18" s="15">
        <f t="shared" si="13"/>
        <v>2914</v>
      </c>
      <c r="AN18" s="38"/>
      <c r="AO18" s="25"/>
      <c r="AY18" s="8"/>
    </row>
    <row r="19" spans="1:51" ht="12.95" customHeight="1">
      <c r="A19" s="56" t="s">
        <v>47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>
        <v>296</v>
      </c>
      <c r="R19" s="15">
        <f>Q18</f>
        <v>293</v>
      </c>
      <c r="S19" s="15" t="str">
        <f>IF((COUNTBLANK(Q19:Q19)=1),"-",IF(Q19&gt;Q18,"W",IF(Q19=Q18,"D","L")))</f>
        <v>W</v>
      </c>
      <c r="T19" s="17">
        <v>296</v>
      </c>
      <c r="U19" s="15">
        <f>+T16</f>
        <v>288</v>
      </c>
      <c r="V19" s="15" t="str">
        <f>IF((COUNTBLANK(T19:T19)=1),"-",IF(T19&gt;T16,"W",IF(T19=T16,"D","L")))</f>
        <v>W</v>
      </c>
      <c r="W19" s="17">
        <v>295</v>
      </c>
      <c r="X19" s="15">
        <f>+W20</f>
        <v>284</v>
      </c>
      <c r="Y19" s="15" t="str">
        <f>IF((COUNTBLANK(W19:W19)=1),"-",IF(W19&gt;W20,"W",IF(W19=W20,"D","L")))</f>
        <v>W</v>
      </c>
      <c r="Z19" s="17">
        <v>295</v>
      </c>
      <c r="AA19" s="15">
        <f>+Z15</f>
        <v>294</v>
      </c>
      <c r="AB19" s="15" t="str">
        <f>IF((COUNTBLANK(Z19:Z19)=1),"-",IF(Z19&gt;Z15,"W",IF(Z19=Z15,"D","L")))</f>
        <v>W</v>
      </c>
      <c r="AC19" s="17">
        <v>297</v>
      </c>
      <c r="AD19" s="15">
        <f>+AC17</f>
        <v>288</v>
      </c>
      <c r="AE19" s="16" t="str">
        <f>IF((COUNTBLANK(AC19:AC19)=1),"-",IF(AC19&gt;AC17,"W",IF(AC19=AC17,"D","L")))</f>
        <v>W</v>
      </c>
      <c r="AG19" s="47" t="str">
        <f t="shared" si="7"/>
        <v>J Nell</v>
      </c>
      <c r="AH19" s="15">
        <f t="shared" si="8"/>
        <v>10</v>
      </c>
      <c r="AI19" s="15">
        <f t="shared" si="9"/>
        <v>7</v>
      </c>
      <c r="AJ19" s="15">
        <f t="shared" si="10"/>
        <v>0</v>
      </c>
      <c r="AK19" s="15">
        <f t="shared" si="11"/>
        <v>3</v>
      </c>
      <c r="AL19" s="15">
        <f t="shared" si="12"/>
        <v>14</v>
      </c>
      <c r="AM19" s="15">
        <f t="shared" si="13"/>
        <v>2944</v>
      </c>
      <c r="AN19" s="38">
        <v>1</v>
      </c>
      <c r="AO19" s="25"/>
      <c r="AY19" s="8"/>
    </row>
    <row r="20" spans="1:51" ht="12.95" customHeight="1">
      <c r="A20" s="55" t="s">
        <v>48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>
        <v>289</v>
      </c>
      <c r="R20" s="15">
        <f>Q17</f>
        <v>288</v>
      </c>
      <c r="S20" s="15" t="str">
        <f>IF((COUNTBLANK(Q20:Q20)=1),"-",IF(Q20&gt;Q17,"W",IF(Q20=Q17,"D","L")))</f>
        <v>W</v>
      </c>
      <c r="T20" s="17">
        <v>292</v>
      </c>
      <c r="U20" s="15">
        <f>+T18</f>
        <v>294</v>
      </c>
      <c r="V20" s="15" t="str">
        <f>IF((COUNTBLANK(T20:T20)=1),"-",IF(T20&gt;T18,"W",IF(T20=T18,"D","L")))</f>
        <v>L</v>
      </c>
      <c r="W20" s="17">
        <v>284</v>
      </c>
      <c r="X20" s="15">
        <f>+W19</f>
        <v>295</v>
      </c>
      <c r="Y20" s="15" t="str">
        <f>IF((COUNTBLANK(W20:W20)=1),"-",IF(W20&gt;W19,"W",IF(W20=W19,"D","L")))</f>
        <v>L</v>
      </c>
      <c r="Z20" s="17">
        <v>287</v>
      </c>
      <c r="AA20" s="15">
        <f>+Z16</f>
        <v>292</v>
      </c>
      <c r="AB20" s="15" t="str">
        <f>IF((COUNTBLANK(Z20:Z20)=1),"-",IF(Z20&gt;Z16,"W",IF(Z20=Z16,"D","L")))</f>
        <v>L</v>
      </c>
      <c r="AC20" s="17">
        <v>290</v>
      </c>
      <c r="AD20" s="15">
        <f>+AC15</f>
        <v>294</v>
      </c>
      <c r="AE20" s="16" t="str">
        <f>IF((COUNTBLANK(AC20:AC20)=1),"-",IF(AC20&gt;AC15,"W",IF(AC20=AC15,"D","L")))</f>
        <v>L</v>
      </c>
      <c r="AG20" s="47" t="str">
        <f t="shared" si="7"/>
        <v>A Michalski</v>
      </c>
      <c r="AH20" s="15">
        <f t="shared" si="8"/>
        <v>10</v>
      </c>
      <c r="AI20" s="15">
        <f t="shared" si="9"/>
        <v>3</v>
      </c>
      <c r="AJ20" s="15">
        <f t="shared" si="10"/>
        <v>0</v>
      </c>
      <c r="AK20" s="15">
        <f t="shared" si="11"/>
        <v>7</v>
      </c>
      <c r="AL20" s="15">
        <f t="shared" si="12"/>
        <v>6</v>
      </c>
      <c r="AM20" s="15">
        <f t="shared" si="13"/>
        <v>2889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60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49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>
        <v>293</v>
      </c>
      <c r="R25" s="13">
        <f>Q26</f>
        <v>267</v>
      </c>
      <c r="S25" s="13" t="str">
        <f>IF((COUNTBLANK(Q25:Q25)=1),"-",IF(Q25&gt;Q26,"W",IF(Q25=Q26,"D","L")))</f>
        <v>W</v>
      </c>
      <c r="T25" s="33">
        <v>292</v>
      </c>
      <c r="U25" s="13">
        <f>+T27</f>
        <v>287</v>
      </c>
      <c r="V25" s="13" t="str">
        <f>IF((COUNTBLANK(T25:T25)=1),"-",IF(T25&gt;T27,"W",IF(T25=T27,"D","L")))</f>
        <v>W</v>
      </c>
      <c r="W25" s="33">
        <v>292</v>
      </c>
      <c r="X25" s="13">
        <f>+W28</f>
        <v>282</v>
      </c>
      <c r="Y25" s="13" t="str">
        <f>IF((COUNTBLANK(W25:W25)=1),"-",IF(W25&gt;W28,"W",IF(W25=W28,"D","L")))</f>
        <v>W</v>
      </c>
      <c r="Z25" s="33">
        <v>289</v>
      </c>
      <c r="AA25" s="13">
        <f>+Z29</f>
        <v>288</v>
      </c>
      <c r="AB25" s="13" t="str">
        <f>IF((COUNTBLANK(Z25:Z25)=1),"-",IF(Z25&gt;Z29,"W",IF(Z25=Z29,"D","L")))</f>
        <v>W</v>
      </c>
      <c r="AC25" s="33">
        <v>290</v>
      </c>
      <c r="AD25" s="13">
        <f>+AC30</f>
        <v>294</v>
      </c>
      <c r="AE25" s="14" t="str">
        <f>IF((COUNTBLANK(AC25:AC25)=1),"-",IF(AC25&gt;AC30,"W",IF(AC25=AC30,"D","L")))</f>
        <v>L</v>
      </c>
      <c r="AG25" s="48" t="str">
        <f t="shared" ref="AG25:AG30" si="14">+A25</f>
        <v>M Warriner</v>
      </c>
      <c r="AH25" s="13">
        <f t="shared" ref="AH25:AH30" si="15">10-COUNTBLANK(B25:AE25)</f>
        <v>10</v>
      </c>
      <c r="AI25" s="13">
        <f t="shared" ref="AI25:AI30" si="16">COUNTIF(A25:AE25,"W")</f>
        <v>6</v>
      </c>
      <c r="AJ25" s="13">
        <f t="shared" ref="AJ25:AJ30" si="17">COUNTIF(B25:AE25,"D")</f>
        <v>0</v>
      </c>
      <c r="AK25" s="13">
        <f t="shared" ref="AK25:AK30" si="18">COUNTIF(A25:AE25,"L")</f>
        <v>4</v>
      </c>
      <c r="AL25" s="13">
        <f t="shared" ref="AL25:AL30" si="19">AI25*2 + AJ25</f>
        <v>12</v>
      </c>
      <c r="AM25" s="13">
        <f t="shared" ref="AM25:AM30" si="20">SUM(B25,E25,H25,K25,N25,Q25,T25,W25,Z25,AC25)</f>
        <v>2907</v>
      </c>
      <c r="AN25" s="39"/>
      <c r="AO25" s="40"/>
      <c r="AY25" s="8"/>
    </row>
    <row r="26" spans="1:51" ht="12.95" customHeight="1">
      <c r="A26" s="55" t="s">
        <v>50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>
        <v>267</v>
      </c>
      <c r="R26" s="15">
        <f>Q25</f>
        <v>293</v>
      </c>
      <c r="S26" s="15" t="str">
        <f>IF((COUNTBLANK(Q26:Q26)=1),"-",IF(Q26&gt;Q25,"W",IF(Q26=Q25,"D","L")))</f>
        <v>L</v>
      </c>
      <c r="T26" s="17">
        <v>284</v>
      </c>
      <c r="U26" s="15">
        <f>+T29</f>
        <v>279</v>
      </c>
      <c r="V26" s="15" t="str">
        <f>IF((COUNTBLANK(T26:T26)=1),"-",IF(T26&gt;T29,"W",IF(T26=T29,"D","L")))</f>
        <v>W</v>
      </c>
      <c r="W26" s="17">
        <v>285</v>
      </c>
      <c r="X26" s="15">
        <f>+W27</f>
        <v>290</v>
      </c>
      <c r="Y26" s="15" t="str">
        <f>IF((COUNTBLANK(W26:W26)=1),"-",IF(W26&gt;W27,"W",IF(W26=W27,"D","L")))</f>
        <v>L</v>
      </c>
      <c r="Z26" s="17">
        <v>287</v>
      </c>
      <c r="AA26" s="15">
        <f>+Z30</f>
        <v>291</v>
      </c>
      <c r="AB26" s="15" t="str">
        <f>IF((COUNTBLANK(Z26:Z26)=1),"-",IF(Z26&gt;Z30,"W",IF(Z26=Z30,"D","L")))</f>
        <v>L</v>
      </c>
      <c r="AC26" s="17">
        <v>285</v>
      </c>
      <c r="AD26" s="15">
        <f>+AC28</f>
        <v>282</v>
      </c>
      <c r="AE26" s="16" t="str">
        <f>IF((COUNTBLANK(AC26:AC26)=1),"-",IF(AC26&gt;AC28,"W",IF(AC26=AC28,"D","L")))</f>
        <v>W</v>
      </c>
      <c r="AG26" s="49" t="str">
        <f t="shared" si="14"/>
        <v>J Oddy</v>
      </c>
      <c r="AH26" s="15">
        <f t="shared" si="15"/>
        <v>10</v>
      </c>
      <c r="AI26" s="15">
        <f t="shared" si="16"/>
        <v>3</v>
      </c>
      <c r="AJ26" s="15">
        <f t="shared" si="17"/>
        <v>0</v>
      </c>
      <c r="AK26" s="15">
        <f t="shared" si="18"/>
        <v>7</v>
      </c>
      <c r="AL26" s="15">
        <f t="shared" si="19"/>
        <v>6</v>
      </c>
      <c r="AM26" s="15">
        <f t="shared" si="20"/>
        <v>2834</v>
      </c>
      <c r="AN26" s="38"/>
      <c r="AO26" s="25"/>
      <c r="AY26" s="8"/>
    </row>
    <row r="27" spans="1:51" ht="12.95" customHeight="1">
      <c r="A27" s="55" t="s">
        <v>51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>
        <v>289</v>
      </c>
      <c r="R27" s="15">
        <f>Q30</f>
        <v>290</v>
      </c>
      <c r="S27" s="15" t="str">
        <f>IF((COUNTBLANK(Q27:Q27)=1),"-",IF(Q27&gt;Q30,"W",IF(Q27=Q30,"D","L")))</f>
        <v>L</v>
      </c>
      <c r="T27" s="17">
        <v>287</v>
      </c>
      <c r="U27" s="15">
        <f>+T25</f>
        <v>292</v>
      </c>
      <c r="V27" s="15" t="str">
        <f>IF((COUNTBLANK(T27:T27)=1),"-",IF(T27&gt;T25,"W",IF(T27=T25,"D","L")))</f>
        <v>L</v>
      </c>
      <c r="W27" s="17">
        <v>290</v>
      </c>
      <c r="X27" s="15">
        <f>+W26</f>
        <v>285</v>
      </c>
      <c r="Y27" s="15" t="str">
        <f>IF((COUNTBLANK(W27:W27)=1),"-",IF(W27&gt;W26,"W",IF(W27=W26,"D","L")))</f>
        <v>W</v>
      </c>
      <c r="Z27" s="17">
        <v>291</v>
      </c>
      <c r="AA27" s="15">
        <f>+Z28</f>
        <v>278</v>
      </c>
      <c r="AB27" s="15" t="str">
        <f>IF((COUNTBLANK(Z27:Z27)=1),"-",IF(Z27&gt;Z28,"W",IF(Z27=Z28,"D","L")))</f>
        <v>W</v>
      </c>
      <c r="AC27" s="17">
        <v>295</v>
      </c>
      <c r="AD27" s="15">
        <f>+AC29</f>
        <v>289</v>
      </c>
      <c r="AE27" s="16" t="str">
        <f>IF((COUNTBLANK(AC27:AC27)=1),"-",IF(AC27&gt;AC29,"W",IF(AC27=AC29,"D","L")))</f>
        <v>W</v>
      </c>
      <c r="AG27" s="47" t="str">
        <f t="shared" si="14"/>
        <v>M Milns</v>
      </c>
      <c r="AH27" s="15">
        <f t="shared" si="15"/>
        <v>10</v>
      </c>
      <c r="AI27" s="15">
        <f t="shared" si="16"/>
        <v>6</v>
      </c>
      <c r="AJ27" s="15">
        <f t="shared" si="17"/>
        <v>0</v>
      </c>
      <c r="AK27" s="15">
        <f t="shared" si="18"/>
        <v>4</v>
      </c>
      <c r="AL27" s="15">
        <f t="shared" si="19"/>
        <v>12</v>
      </c>
      <c r="AM27" s="15">
        <f t="shared" si="20"/>
        <v>2890</v>
      </c>
      <c r="AN27" s="38"/>
      <c r="AO27" s="25"/>
      <c r="AY27" s="8"/>
    </row>
    <row r="28" spans="1:51" ht="12.95" customHeight="1">
      <c r="A28" s="55" t="s">
        <v>95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>
        <v>279</v>
      </c>
      <c r="R28" s="15">
        <f>Q29</f>
        <v>281</v>
      </c>
      <c r="S28" s="15" t="str">
        <f>IF((COUNTBLANK(Q28:Q28)=1),"-",IF(Q28&gt;Q29,"W",IF(Q28=Q29,"D","L")))</f>
        <v>L</v>
      </c>
      <c r="T28" s="17">
        <v>273</v>
      </c>
      <c r="U28" s="15">
        <f>+T30</f>
        <v>287</v>
      </c>
      <c r="V28" s="15" t="str">
        <f>IF((COUNTBLANK(T28:T28)=1),"-",IF(T28&gt;T30,"W",IF(T28=T30,"D","L")))</f>
        <v>L</v>
      </c>
      <c r="W28" s="17">
        <v>282</v>
      </c>
      <c r="X28" s="15">
        <f>+W25</f>
        <v>292</v>
      </c>
      <c r="Y28" s="15" t="str">
        <f>IF((COUNTBLANK(W28:W28)=1),"-",IF(W28&gt;W25,"W",IF(W28=W25,"D","L")))</f>
        <v>L</v>
      </c>
      <c r="Z28" s="17">
        <v>278</v>
      </c>
      <c r="AA28" s="15">
        <f>+Z27</f>
        <v>291</v>
      </c>
      <c r="AB28" s="15" t="str">
        <f>IF((COUNTBLANK(Z28:Z28)=1),"-",IF(Z28&gt;Z27,"W",IF(Z28=Z27,"D","L")))</f>
        <v>L</v>
      </c>
      <c r="AC28" s="17">
        <v>282</v>
      </c>
      <c r="AD28" s="15">
        <f>+AC26</f>
        <v>285</v>
      </c>
      <c r="AE28" s="16" t="str">
        <f>IF((COUNTBLANK(AC28:AC28)=1),"-",IF(AC28&gt;AC26,"W",IF(AC28=AC26,"D","L")))</f>
        <v>L</v>
      </c>
      <c r="AG28" s="47" t="str">
        <f t="shared" si="14"/>
        <v>Competitor 4</v>
      </c>
      <c r="AH28" s="15">
        <f t="shared" si="15"/>
        <v>10</v>
      </c>
      <c r="AI28" s="15">
        <f t="shared" si="16"/>
        <v>3</v>
      </c>
      <c r="AJ28" s="15">
        <f t="shared" si="17"/>
        <v>0</v>
      </c>
      <c r="AK28" s="15">
        <f t="shared" si="18"/>
        <v>7</v>
      </c>
      <c r="AL28" s="15">
        <f t="shared" si="19"/>
        <v>6</v>
      </c>
      <c r="AM28" s="15">
        <f t="shared" si="20"/>
        <v>2827</v>
      </c>
      <c r="AN28" s="38"/>
      <c r="AO28" s="25"/>
      <c r="AY28" s="8"/>
    </row>
    <row r="29" spans="1:51" ht="12.95" customHeight="1">
      <c r="A29" s="55" t="s">
        <v>52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>
        <v>281</v>
      </c>
      <c r="R29" s="15">
        <f>Q28</f>
        <v>279</v>
      </c>
      <c r="S29" s="15" t="str">
        <f>IF((COUNTBLANK(Q29:Q29)=1),"-",IF(Q29&gt;Q28,"W",IF(Q29=Q28,"D","L")))</f>
        <v>W</v>
      </c>
      <c r="T29" s="17">
        <v>279</v>
      </c>
      <c r="U29" s="15">
        <f>+T26</f>
        <v>284</v>
      </c>
      <c r="V29" s="15" t="str">
        <f>IF((COUNTBLANK(T29:T29)=1),"-",IF(T29&gt;T26,"W",IF(T29=T26,"D","L")))</f>
        <v>L</v>
      </c>
      <c r="W29" s="17">
        <v>280</v>
      </c>
      <c r="X29" s="15">
        <f>+W30</f>
        <v>288</v>
      </c>
      <c r="Y29" s="15" t="str">
        <f>IF((COUNTBLANK(W29:W29)=1),"-",IF(W29&gt;W30,"W",IF(W29=W30,"D","L")))</f>
        <v>L</v>
      </c>
      <c r="Z29" s="17">
        <v>288</v>
      </c>
      <c r="AA29" s="15">
        <f>+Z25</f>
        <v>289</v>
      </c>
      <c r="AB29" s="15" t="str">
        <f>IF((COUNTBLANK(Z29:Z29)=1),"-",IF(Z29&gt;Z25,"W",IF(Z29=Z25,"D","L")))</f>
        <v>L</v>
      </c>
      <c r="AC29" s="17">
        <v>289</v>
      </c>
      <c r="AD29" s="15">
        <f>+AC27</f>
        <v>295</v>
      </c>
      <c r="AE29" s="16" t="str">
        <f>IF((COUNTBLANK(AC29:AC29)=1),"-",IF(AC29&gt;AC27,"W",IF(AC29=AC27,"D","L")))</f>
        <v>L</v>
      </c>
      <c r="AG29" s="47" t="str">
        <f t="shared" si="14"/>
        <v>M Marritt</v>
      </c>
      <c r="AH29" s="15">
        <f t="shared" si="15"/>
        <v>10</v>
      </c>
      <c r="AI29" s="15">
        <f t="shared" si="16"/>
        <v>5</v>
      </c>
      <c r="AJ29" s="15">
        <f t="shared" si="17"/>
        <v>0</v>
      </c>
      <c r="AK29" s="15">
        <f t="shared" si="18"/>
        <v>5</v>
      </c>
      <c r="AL29" s="15">
        <f t="shared" si="19"/>
        <v>10</v>
      </c>
      <c r="AM29" s="15">
        <f t="shared" si="20"/>
        <v>2872</v>
      </c>
      <c r="AN29" s="51"/>
      <c r="AO29" s="25"/>
      <c r="AY29" s="8"/>
    </row>
    <row r="30" spans="1:51" ht="12.95" customHeight="1">
      <c r="A30" s="55" t="s">
        <v>53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>
        <v>290</v>
      </c>
      <c r="R30" s="15">
        <f>Q27</f>
        <v>289</v>
      </c>
      <c r="S30" s="15" t="str">
        <f>IF((COUNTBLANK(Q30:Q30)=1),"-",IF(Q30&gt;Q27,"W",IF(Q30=Q27,"D","L")))</f>
        <v>W</v>
      </c>
      <c r="T30" s="17">
        <v>287</v>
      </c>
      <c r="U30" s="15">
        <f>+T28</f>
        <v>273</v>
      </c>
      <c r="V30" s="15" t="str">
        <f>IF((COUNTBLANK(T30:T30)=1),"-",IF(T30&gt;T28,"W",IF(T30=T28,"D","L")))</f>
        <v>W</v>
      </c>
      <c r="W30" s="17">
        <v>288</v>
      </c>
      <c r="X30" s="15">
        <f>+W29</f>
        <v>280</v>
      </c>
      <c r="Y30" s="15" t="str">
        <f>IF((COUNTBLANK(W30:W30)=1),"-",IF(W30&gt;W29,"W",IF(W30=W29,"D","L")))</f>
        <v>W</v>
      </c>
      <c r="Z30" s="17">
        <v>291</v>
      </c>
      <c r="AA30" s="15">
        <f>+Z26</f>
        <v>287</v>
      </c>
      <c r="AB30" s="15" t="str">
        <f>IF((COUNTBLANK(Z30:Z30)=1),"-",IF(Z30&gt;Z26,"W",IF(Z30=Z26,"D","L")))</f>
        <v>W</v>
      </c>
      <c r="AC30" s="17">
        <v>294</v>
      </c>
      <c r="AD30" s="15">
        <f>+AC25</f>
        <v>290</v>
      </c>
      <c r="AE30" s="16" t="str">
        <f>IF((COUNTBLANK(AC30:AC30)=1),"-",IF(AC30&gt;AC25,"W",IF(AC30=AC25,"D","L")))</f>
        <v>W</v>
      </c>
      <c r="AG30" s="49" t="str">
        <f t="shared" si="14"/>
        <v>A Medcalf</v>
      </c>
      <c r="AH30" s="26">
        <f t="shared" si="15"/>
        <v>10</v>
      </c>
      <c r="AI30" s="26">
        <f t="shared" si="16"/>
        <v>7</v>
      </c>
      <c r="AJ30" s="26">
        <f t="shared" si="17"/>
        <v>0</v>
      </c>
      <c r="AK30" s="26">
        <f t="shared" si="18"/>
        <v>3</v>
      </c>
      <c r="AL30" s="26">
        <f t="shared" si="19"/>
        <v>14</v>
      </c>
      <c r="AM30" s="26">
        <f t="shared" si="20"/>
        <v>2876</v>
      </c>
      <c r="AN30" s="38">
        <v>1</v>
      </c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60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54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>
        <v>287</v>
      </c>
      <c r="R35" s="13">
        <f>Q36</f>
        <v>284</v>
      </c>
      <c r="S35" s="13" t="str">
        <f>IF((COUNTBLANK(Q35:Q35)=1),"-",IF(Q35&gt;Q36,"W",IF(Q35=Q36,"D","L")))</f>
        <v>W</v>
      </c>
      <c r="T35" s="33">
        <v>287</v>
      </c>
      <c r="U35" s="13">
        <f>+T37</f>
        <v>292</v>
      </c>
      <c r="V35" s="13" t="str">
        <f>IF((COUNTBLANK(T35:T35)=1),"-",IF(T35&gt;T37,"W",IF(T35=T37,"D","L")))</f>
        <v>L</v>
      </c>
      <c r="W35" s="33">
        <v>285</v>
      </c>
      <c r="X35" s="13">
        <f>+W38</f>
        <v>264</v>
      </c>
      <c r="Y35" s="13" t="str">
        <f>IF((COUNTBLANK(W35:W35)=1),"-",IF(W35&gt;W38,"W",IF(W35=W38,"D","L")))</f>
        <v>W</v>
      </c>
      <c r="Z35" s="33">
        <v>266</v>
      </c>
      <c r="AA35" s="13">
        <f>+Z39</f>
        <v>289</v>
      </c>
      <c r="AB35" s="13" t="str">
        <f>IF((COUNTBLANK(Z35:Z35)=1),"-",IF(Z35&gt;Z39,"W",IF(Z35=Z39,"D","L")))</f>
        <v>L</v>
      </c>
      <c r="AC35" s="33">
        <v>274</v>
      </c>
      <c r="AD35" s="13">
        <f>+AC40</f>
        <v>291</v>
      </c>
      <c r="AE35" s="14" t="str">
        <f>IF((COUNTBLANK(AC35:AC35)=1),"-",IF(AC35&gt;AC40,"W",IF(AC35=AC40,"D","L")))</f>
        <v>L</v>
      </c>
      <c r="AG35" s="48" t="str">
        <f t="shared" ref="AG35:AG40" si="21">+A35</f>
        <v>A Smith</v>
      </c>
      <c r="AH35" s="13">
        <f t="shared" ref="AH35:AH40" si="22">10-COUNTBLANK(B35:AE35)</f>
        <v>10</v>
      </c>
      <c r="AI35" s="13">
        <f t="shared" ref="AI35:AI40" si="23">COUNTIF(A35:AE35,"W")</f>
        <v>6</v>
      </c>
      <c r="AJ35" s="13">
        <f t="shared" ref="AJ35:AJ40" si="24">COUNTIF(B35:AE35,"D")</f>
        <v>0</v>
      </c>
      <c r="AK35" s="13">
        <f t="shared" ref="AK35:AK40" si="25">COUNTIF(A35:AE35,"L")</f>
        <v>4</v>
      </c>
      <c r="AL35" s="13">
        <f t="shared" ref="AL35:AL40" si="26">AI35*2 + AJ35</f>
        <v>12</v>
      </c>
      <c r="AM35" s="13">
        <f t="shared" ref="AM35:AM40" si="27">SUM(B35,E35,H35,K35,N35,Q35,T35,W35,Z35,AC35)</f>
        <v>2846</v>
      </c>
      <c r="AN35" s="39"/>
      <c r="AO35" s="40"/>
      <c r="AY35" s="8"/>
    </row>
    <row r="36" spans="1:51" ht="12.95" customHeight="1">
      <c r="A36" s="56" t="s">
        <v>55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>
        <v>284</v>
      </c>
      <c r="R36" s="15">
        <f>Q35</f>
        <v>287</v>
      </c>
      <c r="S36" s="15" t="str">
        <f>IF((COUNTBLANK(Q36:Q36)=1),"-",IF(Q36&gt;Q35,"W",IF(Q36=Q35,"D","L")))</f>
        <v>L</v>
      </c>
      <c r="T36" s="17">
        <v>284</v>
      </c>
      <c r="U36" s="15">
        <f>+T39</f>
        <v>291</v>
      </c>
      <c r="V36" s="15" t="str">
        <f>IF((COUNTBLANK(T36:T36)=1),"-",IF(T36&gt;T39,"W",IF(T36=T39,"D","L")))</f>
        <v>L</v>
      </c>
      <c r="W36" s="17">
        <v>288</v>
      </c>
      <c r="X36" s="15">
        <f>+W37</f>
        <v>288</v>
      </c>
      <c r="Y36" s="15" t="str">
        <f>IF((COUNTBLANK(W36:W36)=1),"-",IF(W36&gt;W37,"W",IF(W36=W37,"D","L")))</f>
        <v>D</v>
      </c>
      <c r="Z36" s="17">
        <v>277</v>
      </c>
      <c r="AA36" s="15">
        <f>+Z40</f>
        <v>292</v>
      </c>
      <c r="AB36" s="15" t="str">
        <f>IF((COUNTBLANK(Z36:Z36)=1),"-",IF(Z36&gt;Z40,"W",IF(Z36=Z40,"D","L")))</f>
        <v>L</v>
      </c>
      <c r="AC36" s="17">
        <v>288</v>
      </c>
      <c r="AD36" s="15">
        <f>+AC38</f>
        <v>274</v>
      </c>
      <c r="AE36" s="16" t="str">
        <f>IF((COUNTBLANK(AC36:AC36)=1),"-",IF(AC36&gt;AC38,"W",IF(AC36=AC38,"D","L")))</f>
        <v>W</v>
      </c>
      <c r="AG36" s="47" t="str">
        <f t="shared" si="21"/>
        <v>A Nell</v>
      </c>
      <c r="AH36" s="15">
        <f t="shared" si="22"/>
        <v>10</v>
      </c>
      <c r="AI36" s="15">
        <f t="shared" si="23"/>
        <v>3</v>
      </c>
      <c r="AJ36" s="15">
        <f t="shared" si="24"/>
        <v>1</v>
      </c>
      <c r="AK36" s="15">
        <f t="shared" si="25"/>
        <v>6</v>
      </c>
      <c r="AL36" s="15">
        <f t="shared" si="26"/>
        <v>7</v>
      </c>
      <c r="AM36" s="15">
        <f t="shared" si="27"/>
        <v>2860</v>
      </c>
      <c r="AN36" s="38"/>
      <c r="AO36" s="25"/>
      <c r="AY36" s="8"/>
    </row>
    <row r="37" spans="1:51" ht="12.95" customHeight="1">
      <c r="A37" s="55" t="s">
        <v>56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>
        <v>278</v>
      </c>
      <c r="R37" s="15">
        <f>Q40</f>
        <v>286</v>
      </c>
      <c r="S37" s="15" t="str">
        <f>IF((COUNTBLANK(Q37:Q37)=1),"-",IF(Q37&gt;Q40,"W",IF(Q37=Q40,"D","L")))</f>
        <v>L</v>
      </c>
      <c r="T37" s="17">
        <v>292</v>
      </c>
      <c r="U37" s="15">
        <f>+T35</f>
        <v>287</v>
      </c>
      <c r="V37" s="15" t="str">
        <f>IF((COUNTBLANK(T37:T37)=1),"-",IF(T37&gt;T35,"W",IF(T37=T35,"D","L")))</f>
        <v>W</v>
      </c>
      <c r="W37" s="17">
        <v>288</v>
      </c>
      <c r="X37" s="15">
        <f>+W36</f>
        <v>288</v>
      </c>
      <c r="Y37" s="15" t="str">
        <f>IF((COUNTBLANK(W37:W37)=1),"-",IF(W37&gt;W36,"W",IF(W37=W36,"D","L")))</f>
        <v>D</v>
      </c>
      <c r="Z37" s="17">
        <v>289</v>
      </c>
      <c r="AA37" s="15">
        <f>+Z38</f>
        <v>278</v>
      </c>
      <c r="AB37" s="15" t="str">
        <f>IF((COUNTBLANK(Z37:Z37)=1),"-",IF(Z37&gt;Z38,"W",IF(Z37=Z38,"D","L")))</f>
        <v>W</v>
      </c>
      <c r="AC37" s="17">
        <v>281</v>
      </c>
      <c r="AD37" s="15">
        <f>+AC39</f>
        <v>294</v>
      </c>
      <c r="AE37" s="16" t="str">
        <f>IF((COUNTBLANK(AC37:AC37)=1),"-",IF(AC37&gt;AC39,"W",IF(AC37=AC39,"D","L")))</f>
        <v>L</v>
      </c>
      <c r="AG37" s="47" t="str">
        <f t="shared" si="21"/>
        <v>A Berner</v>
      </c>
      <c r="AH37" s="15">
        <f t="shared" si="22"/>
        <v>10</v>
      </c>
      <c r="AI37" s="15">
        <f t="shared" si="23"/>
        <v>3</v>
      </c>
      <c r="AJ37" s="15">
        <f t="shared" si="24"/>
        <v>1</v>
      </c>
      <c r="AK37" s="15">
        <f t="shared" si="25"/>
        <v>6</v>
      </c>
      <c r="AL37" s="15">
        <f t="shared" si="26"/>
        <v>7</v>
      </c>
      <c r="AM37" s="15">
        <f t="shared" si="27"/>
        <v>2846</v>
      </c>
      <c r="AN37" s="51"/>
      <c r="AO37" s="25"/>
      <c r="AY37" s="8"/>
    </row>
    <row r="38" spans="1:51" ht="12.95" customHeight="1">
      <c r="A38" s="56" t="s">
        <v>57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>
        <v>275</v>
      </c>
      <c r="R38" s="15">
        <f>Q39</f>
        <v>288</v>
      </c>
      <c r="S38" s="15" t="str">
        <f>IF((COUNTBLANK(Q38:Q38)=1),"-",IF(Q38&gt;Q39,"W",IF(Q38=Q39,"D","L")))</f>
        <v>L</v>
      </c>
      <c r="T38" s="17">
        <v>282</v>
      </c>
      <c r="U38" s="15">
        <f>+T40</f>
        <v>291</v>
      </c>
      <c r="V38" s="15" t="str">
        <f>IF((COUNTBLANK(T38:T38)=1),"-",IF(T38&gt;T40,"W",IF(T38=T40,"D","L")))</f>
        <v>L</v>
      </c>
      <c r="W38" s="17">
        <v>264</v>
      </c>
      <c r="X38" s="15">
        <f>+W35</f>
        <v>285</v>
      </c>
      <c r="Y38" s="15" t="str">
        <f>IF((COUNTBLANK(W38:W38)=1),"-",IF(W38&gt;W35,"W",IF(W38=W35,"D","L")))</f>
        <v>L</v>
      </c>
      <c r="Z38" s="17">
        <v>278</v>
      </c>
      <c r="AA38" s="15">
        <f>+Z37</f>
        <v>289</v>
      </c>
      <c r="AB38" s="15" t="str">
        <f>IF((COUNTBLANK(Z38:Z38)=1),"-",IF(Z38&gt;Z37,"W",IF(Z38=Z37,"D","L")))</f>
        <v>L</v>
      </c>
      <c r="AC38" s="17">
        <v>274</v>
      </c>
      <c r="AD38" s="15">
        <f>+AC36</f>
        <v>288</v>
      </c>
      <c r="AE38" s="16" t="str">
        <f>IF((COUNTBLANK(AC38:AC38)=1),"-",IF(AC38&gt;AC36,"W",IF(AC38=AC36,"D","L")))</f>
        <v>L</v>
      </c>
      <c r="AG38" s="47" t="str">
        <f t="shared" si="21"/>
        <v>S Walker</v>
      </c>
      <c r="AH38" s="15">
        <f t="shared" si="22"/>
        <v>10</v>
      </c>
      <c r="AI38" s="15">
        <f t="shared" si="23"/>
        <v>0</v>
      </c>
      <c r="AJ38" s="15">
        <f t="shared" si="24"/>
        <v>0</v>
      </c>
      <c r="AK38" s="15">
        <f t="shared" si="25"/>
        <v>10</v>
      </c>
      <c r="AL38" s="15">
        <f t="shared" si="26"/>
        <v>0</v>
      </c>
      <c r="AM38" s="15">
        <f t="shared" si="27"/>
        <v>2768</v>
      </c>
      <c r="AN38" s="38"/>
      <c r="AO38" s="25"/>
      <c r="AY38" s="8"/>
    </row>
    <row r="39" spans="1:51" ht="12.95" customHeight="1">
      <c r="A39" s="56" t="s">
        <v>58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>
        <v>288</v>
      </c>
      <c r="R39" s="15">
        <f>Q38</f>
        <v>275</v>
      </c>
      <c r="S39" s="15" t="str">
        <f>IF((COUNTBLANK(Q39:Q39)=1),"-",IF(Q39&gt;Q38,"W",IF(Q39=Q38,"D","L")))</f>
        <v>W</v>
      </c>
      <c r="T39" s="17">
        <v>291</v>
      </c>
      <c r="U39" s="15">
        <f>+T36</f>
        <v>284</v>
      </c>
      <c r="V39" s="15" t="str">
        <f>IF((COUNTBLANK(T39:T39)=1),"-",IF(T39&gt;T36,"W",IF(T39=T36,"D","L")))</f>
        <v>W</v>
      </c>
      <c r="W39" s="17">
        <v>286</v>
      </c>
      <c r="X39" s="15">
        <f>+W40</f>
        <v>290</v>
      </c>
      <c r="Y39" s="15" t="str">
        <f>IF((COUNTBLANK(W39:W39)=1),"-",IF(W39&gt;W40,"W",IF(W39=W40,"D","L")))</f>
        <v>L</v>
      </c>
      <c r="Z39" s="17">
        <v>289</v>
      </c>
      <c r="AA39" s="15">
        <f>+Z35</f>
        <v>266</v>
      </c>
      <c r="AB39" s="15" t="str">
        <f>IF((COUNTBLANK(Z39:Z39)=1),"-",IF(Z39&gt;Z35,"W",IF(Z39=Z35,"D","L")))</f>
        <v>W</v>
      </c>
      <c r="AC39" s="17">
        <v>294</v>
      </c>
      <c r="AD39" s="15">
        <f>+AC37</f>
        <v>281</v>
      </c>
      <c r="AE39" s="16" t="str">
        <f>IF((COUNTBLANK(AC39:AC39)=1),"-",IF(AC39&gt;AC37,"W",IF(AC39=AC37,"D","L")))</f>
        <v>W</v>
      </c>
      <c r="AG39" s="47" t="str">
        <f t="shared" si="21"/>
        <v>S Edis</v>
      </c>
      <c r="AH39" s="15">
        <f t="shared" si="22"/>
        <v>10</v>
      </c>
      <c r="AI39" s="15">
        <f t="shared" si="23"/>
        <v>9</v>
      </c>
      <c r="AJ39" s="15">
        <f t="shared" si="24"/>
        <v>0</v>
      </c>
      <c r="AK39" s="15">
        <f t="shared" si="25"/>
        <v>1</v>
      </c>
      <c r="AL39" s="15">
        <f t="shared" si="26"/>
        <v>18</v>
      </c>
      <c r="AM39" s="15">
        <f t="shared" si="27"/>
        <v>2896</v>
      </c>
      <c r="AN39" s="38">
        <v>1</v>
      </c>
      <c r="AO39" s="25"/>
      <c r="AY39" s="8"/>
    </row>
    <row r="40" spans="1:51" ht="12.95" customHeight="1">
      <c r="A40" s="58" t="s">
        <v>59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>
        <v>286</v>
      </c>
      <c r="R40" s="15">
        <f>Q37</f>
        <v>278</v>
      </c>
      <c r="S40" s="15" t="str">
        <f>IF((COUNTBLANK(Q40:Q40)=1),"-",IF(Q40&gt;Q37,"W",IF(Q40=Q37,"D","L")))</f>
        <v>W</v>
      </c>
      <c r="T40" s="17">
        <v>291</v>
      </c>
      <c r="U40" s="15">
        <f>+T38</f>
        <v>282</v>
      </c>
      <c r="V40" s="15" t="str">
        <f>IF((COUNTBLANK(T40:T40)=1),"-",IF(T40&gt;T38,"W",IF(T40=T38,"D","L")))</f>
        <v>W</v>
      </c>
      <c r="W40" s="17">
        <v>290</v>
      </c>
      <c r="X40" s="15">
        <f>+W39</f>
        <v>286</v>
      </c>
      <c r="Y40" s="15" t="str">
        <f>IF((COUNTBLANK(W40:W40)=1),"-",IF(W40&gt;W39,"W",IF(W40=W39,"D","L")))</f>
        <v>W</v>
      </c>
      <c r="Z40" s="17">
        <v>292</v>
      </c>
      <c r="AA40" s="15">
        <f>+Z36</f>
        <v>277</v>
      </c>
      <c r="AB40" s="15" t="str">
        <f>IF((COUNTBLANK(Z40:Z40)=1),"-",IF(Z40&gt;Z36,"W",IF(Z40=Z36,"D","L")))</f>
        <v>W</v>
      </c>
      <c r="AC40" s="17">
        <v>291</v>
      </c>
      <c r="AD40" s="15">
        <f>+AC35</f>
        <v>274</v>
      </c>
      <c r="AE40" s="16" t="str">
        <f>IF((COUNTBLANK(AC40:AC40)=1),"-",IF(AC40&gt;AC35,"W",IF(AC40=AC35,"D","L")))</f>
        <v>W</v>
      </c>
      <c r="AG40" s="47" t="str">
        <f t="shared" si="21"/>
        <v>D Harrison</v>
      </c>
      <c r="AH40" s="15">
        <f t="shared" si="22"/>
        <v>10</v>
      </c>
      <c r="AI40" s="15">
        <f t="shared" si="23"/>
        <v>8</v>
      </c>
      <c r="AJ40" s="15">
        <f t="shared" si="24"/>
        <v>0</v>
      </c>
      <c r="AK40" s="15">
        <f t="shared" si="25"/>
        <v>2</v>
      </c>
      <c r="AL40" s="15">
        <f t="shared" si="26"/>
        <v>16</v>
      </c>
      <c r="AM40" s="15">
        <f t="shared" si="27"/>
        <v>2889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60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60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>
        <v>285</v>
      </c>
      <c r="R45" s="13">
        <f>Q46</f>
        <v>287</v>
      </c>
      <c r="S45" s="13" t="str">
        <f>IF((COUNTBLANK(Q45:Q45)=1),"-",IF(Q45&gt;Q46,"W",IF(Q45=Q46,"D","L")))</f>
        <v>L</v>
      </c>
      <c r="T45" s="33">
        <v>281</v>
      </c>
      <c r="U45" s="13">
        <f>+T47</f>
        <v>283</v>
      </c>
      <c r="V45" s="13" t="str">
        <f>IF((COUNTBLANK(T45:T45)=1),"-",IF(T45&gt;T47,"W",IF(T45=T47,"D","L")))</f>
        <v>L</v>
      </c>
      <c r="W45" s="33">
        <v>283</v>
      </c>
      <c r="X45" s="13">
        <f>+W48</f>
        <v>276</v>
      </c>
      <c r="Y45" s="13" t="str">
        <f>IF((COUNTBLANK(W45:W45)=1),"-",IF(W45&gt;W48,"W",IF(W45=W48,"D","L")))</f>
        <v>W</v>
      </c>
      <c r="Z45" s="33">
        <v>287</v>
      </c>
      <c r="AA45" s="13">
        <f>+Z49</f>
        <v>281</v>
      </c>
      <c r="AB45" s="13" t="str">
        <f>IF((COUNTBLANK(Z45:Z45)=1),"-",IF(Z45&gt;Z49,"W",IF(Z45=Z49,"D","L")))</f>
        <v>W</v>
      </c>
      <c r="AC45" s="33">
        <v>273</v>
      </c>
      <c r="AD45" s="13">
        <f>+AC50</f>
        <v>284</v>
      </c>
      <c r="AE45" s="14" t="str">
        <f>IF((COUNTBLANK(AC45:AC45)=1),"-",IF(AC45&gt;AC50,"W",IF(AC45=AC50,"D","L")))</f>
        <v>L</v>
      </c>
      <c r="AG45" s="48" t="str">
        <f t="shared" ref="AG45:AG50" si="28">+A45</f>
        <v>N Gardiner</v>
      </c>
      <c r="AH45" s="13">
        <f t="shared" ref="AH45:AH50" si="29">10-COUNTBLANK(B45:AE45)</f>
        <v>10</v>
      </c>
      <c r="AI45" s="13">
        <f t="shared" ref="AI45:AI50" si="30">COUNTIF(A45:AE45,"W")</f>
        <v>4</v>
      </c>
      <c r="AJ45" s="13">
        <f t="shared" ref="AJ45:AJ50" si="31">COUNTIF(B45:AE45,"D")</f>
        <v>1</v>
      </c>
      <c r="AK45" s="13">
        <f t="shared" ref="AK45:AK50" si="32">COUNTIF(A45:AE45,"L")</f>
        <v>5</v>
      </c>
      <c r="AL45" s="13">
        <f t="shared" ref="AL45:AL50" si="33">AI45*2 + AJ45</f>
        <v>9</v>
      </c>
      <c r="AM45" s="13">
        <f t="shared" ref="AM45:AM50" si="34">SUM(B45,E45,H45,K45,N45,Q45,T45,W45,Z45,AC45)</f>
        <v>2835</v>
      </c>
      <c r="AN45" s="39"/>
      <c r="AO45" s="40"/>
    </row>
    <row r="46" spans="1:51" ht="12.95" customHeight="1">
      <c r="A46" s="55" t="s">
        <v>61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>
        <v>287</v>
      </c>
      <c r="R46" s="15">
        <f>Q45</f>
        <v>285</v>
      </c>
      <c r="S46" s="15" t="str">
        <f>IF((COUNTBLANK(Q46:Q46)=1),"-",IF(Q46&gt;Q45,"W",IF(Q46=Q45,"D","L")))</f>
        <v>W</v>
      </c>
      <c r="T46" s="17">
        <v>275</v>
      </c>
      <c r="U46" s="15">
        <f>+T49</f>
        <v>281</v>
      </c>
      <c r="V46" s="15" t="str">
        <f>IF((COUNTBLANK(T46:T46)=1),"-",IF(T46&gt;T49,"W",IF(T46=T49,"D","L")))</f>
        <v>L</v>
      </c>
      <c r="W46" s="17">
        <v>278</v>
      </c>
      <c r="X46" s="15">
        <f>+W47</f>
        <v>278</v>
      </c>
      <c r="Y46" s="15" t="str">
        <f>IF((COUNTBLANK(W46:W46)=1),"-",IF(W46&gt;W47,"W",IF(W46=W47,"D","L")))</f>
        <v>D</v>
      </c>
      <c r="Z46" s="17">
        <v>277</v>
      </c>
      <c r="AA46" s="15">
        <f>+Z50</f>
        <v>283</v>
      </c>
      <c r="AB46" s="15" t="str">
        <f>IF((COUNTBLANK(Z46:Z46)=1),"-",IF(Z46&gt;Z50,"W",IF(Z46=Z50,"D","L")))</f>
        <v>L</v>
      </c>
      <c r="AC46" s="17">
        <v>280</v>
      </c>
      <c r="AD46" s="15">
        <f>+AC48</f>
        <v>278</v>
      </c>
      <c r="AE46" s="16" t="str">
        <f>IF((COUNTBLANK(AC46:AC46)=1),"-",IF(AC46&gt;AC48,"W",IF(AC46=AC48,"D","L")))</f>
        <v>W</v>
      </c>
      <c r="AG46" s="47" t="str">
        <f t="shared" si="28"/>
        <v>R Ingham</v>
      </c>
      <c r="AH46" s="15">
        <f t="shared" si="29"/>
        <v>10</v>
      </c>
      <c r="AI46" s="15">
        <f t="shared" si="30"/>
        <v>5</v>
      </c>
      <c r="AJ46" s="15">
        <f t="shared" si="31"/>
        <v>1</v>
      </c>
      <c r="AK46" s="15">
        <f t="shared" si="32"/>
        <v>4</v>
      </c>
      <c r="AL46" s="15">
        <f t="shared" si="33"/>
        <v>11</v>
      </c>
      <c r="AM46" s="15">
        <f t="shared" si="34"/>
        <v>2811</v>
      </c>
      <c r="AN46" s="51"/>
      <c r="AO46" s="25"/>
    </row>
    <row r="47" spans="1:51" ht="12.95" customHeight="1">
      <c r="A47" s="55" t="s">
        <v>62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>
        <v>280</v>
      </c>
      <c r="R47" s="15">
        <f>Q50</f>
        <v>283</v>
      </c>
      <c r="S47" s="15" t="str">
        <f>IF((COUNTBLANK(Q47:Q47)=1),"-",IF(Q47&gt;Q50,"W",IF(Q47=Q50,"D","L")))</f>
        <v>L</v>
      </c>
      <c r="T47" s="17">
        <v>283</v>
      </c>
      <c r="U47" s="15">
        <f>+T45</f>
        <v>281</v>
      </c>
      <c r="V47" s="15" t="str">
        <f>IF((COUNTBLANK(T47:T47)=1),"-",IF(T47&gt;T45,"W",IF(T47=T45,"D","L")))</f>
        <v>W</v>
      </c>
      <c r="W47" s="17">
        <v>278</v>
      </c>
      <c r="X47" s="15">
        <f>+W46</f>
        <v>278</v>
      </c>
      <c r="Y47" s="15" t="str">
        <f>IF((COUNTBLANK(W47:W47)=1),"-",IF(W47&gt;W46,"W",IF(W47=W46,"D","L")))</f>
        <v>D</v>
      </c>
      <c r="Z47" s="17"/>
      <c r="AA47" s="15">
        <f>+Z48</f>
        <v>275</v>
      </c>
      <c r="AB47" s="15" t="str">
        <f>IF((COUNTBLANK(Z47:Z47)=1),"-",IF(Z47&gt;Z48,"W",IF(Z47=Z48,"D","L")))</f>
        <v>-</v>
      </c>
      <c r="AC47" s="17"/>
      <c r="AD47" s="15">
        <f>+AC49</f>
        <v>282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8</v>
      </c>
      <c r="AI47" s="15">
        <f t="shared" si="30"/>
        <v>2</v>
      </c>
      <c r="AJ47" s="15">
        <f t="shared" si="31"/>
        <v>2</v>
      </c>
      <c r="AK47" s="15">
        <f t="shared" si="32"/>
        <v>4</v>
      </c>
      <c r="AL47" s="15">
        <f t="shared" si="33"/>
        <v>6</v>
      </c>
      <c r="AM47" s="15">
        <f t="shared" si="34"/>
        <v>2227</v>
      </c>
      <c r="AN47" s="15"/>
      <c r="AO47" s="25"/>
    </row>
    <row r="48" spans="1:51" ht="12.95" customHeight="1">
      <c r="A48" s="55" t="s">
        <v>63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>
        <v>281</v>
      </c>
      <c r="R48" s="15">
        <f>Q49</f>
        <v>284</v>
      </c>
      <c r="S48" s="15" t="str">
        <f>IF((COUNTBLANK(Q48:Q48)=1),"-",IF(Q48&gt;Q49,"W",IF(Q48=Q49,"D","L")))</f>
        <v>L</v>
      </c>
      <c r="T48" s="17">
        <v>273</v>
      </c>
      <c r="U48" s="15">
        <f>+T50</f>
        <v>284</v>
      </c>
      <c r="V48" s="15" t="str">
        <f>IF((COUNTBLANK(T48:T48)=1),"-",IF(T48&gt;T50,"W",IF(T48=T50,"D","L")))</f>
        <v>L</v>
      </c>
      <c r="W48" s="17">
        <v>276</v>
      </c>
      <c r="X48" s="15">
        <f>+W45</f>
        <v>283</v>
      </c>
      <c r="Y48" s="15" t="str">
        <f>IF((COUNTBLANK(W48:W48)=1),"-",IF(W48&gt;W45,"W",IF(W48=W45,"D","L")))</f>
        <v>L</v>
      </c>
      <c r="Z48" s="17">
        <v>275</v>
      </c>
      <c r="AA48" s="15">
        <f>+Z47</f>
        <v>0</v>
      </c>
      <c r="AB48" s="15" t="str">
        <f>IF((COUNTBLANK(Z48:Z48)=1),"-",IF(Z48&gt;Z47,"W",IF(Z48=Z47,"D","L")))</f>
        <v>W</v>
      </c>
      <c r="AC48" s="17">
        <v>278</v>
      </c>
      <c r="AD48" s="15">
        <f>+AC46</f>
        <v>280</v>
      </c>
      <c r="AE48" s="16" t="str">
        <f>IF((COUNTBLANK(AC48:AC48)=1),"-",IF(AC48&gt;AC46,"W",IF(AC48=AC46,"D","L")))</f>
        <v>L</v>
      </c>
      <c r="AG48" s="49" t="str">
        <f t="shared" si="28"/>
        <v>R Nathaniel</v>
      </c>
      <c r="AH48" s="15">
        <f t="shared" si="29"/>
        <v>10</v>
      </c>
      <c r="AI48" s="15">
        <f t="shared" si="30"/>
        <v>3</v>
      </c>
      <c r="AJ48" s="15">
        <f t="shared" si="31"/>
        <v>0</v>
      </c>
      <c r="AK48" s="15">
        <f t="shared" si="32"/>
        <v>7</v>
      </c>
      <c r="AL48" s="15">
        <f t="shared" si="33"/>
        <v>6</v>
      </c>
      <c r="AM48" s="15">
        <f t="shared" si="34"/>
        <v>2780</v>
      </c>
      <c r="AN48" s="38"/>
      <c r="AO48" s="25"/>
    </row>
    <row r="49" spans="1:41" ht="12.95" customHeight="1">
      <c r="A49" s="55" t="s">
        <v>64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>
        <v>284</v>
      </c>
      <c r="R49" s="15">
        <f>Q48</f>
        <v>281</v>
      </c>
      <c r="S49" s="15" t="str">
        <f>IF((COUNTBLANK(Q49:Q49)=1),"-",IF(Q49&gt;Q48,"W",IF(Q49=Q48,"D","L")))</f>
        <v>W</v>
      </c>
      <c r="T49" s="17">
        <v>281</v>
      </c>
      <c r="U49" s="15">
        <f>+T46</f>
        <v>275</v>
      </c>
      <c r="V49" s="15" t="str">
        <f>IF((COUNTBLANK(T49:T49)=1),"-",IF(T49&gt;T46,"W",IF(T49=T46,"D","L")))</f>
        <v>W</v>
      </c>
      <c r="W49" s="17">
        <v>279</v>
      </c>
      <c r="X49" s="15">
        <f>+W50</f>
        <v>278</v>
      </c>
      <c r="Y49" s="15" t="str">
        <f>IF((COUNTBLANK(W49:W49)=1),"-",IF(W49&gt;W50,"W",IF(W49=W50,"D","L")))</f>
        <v>W</v>
      </c>
      <c r="Z49" s="17">
        <v>281</v>
      </c>
      <c r="AA49" s="15">
        <f>+Z45</f>
        <v>287</v>
      </c>
      <c r="AB49" s="15" t="str">
        <f>IF((COUNTBLANK(Z49:Z49)=1),"-",IF(Z49&gt;Z45,"W",IF(Z49=Z45,"D","L")))</f>
        <v>L</v>
      </c>
      <c r="AC49" s="17">
        <v>282</v>
      </c>
      <c r="AD49" s="15">
        <f>+AC47</f>
        <v>0</v>
      </c>
      <c r="AE49" s="16" t="str">
        <f>IF((COUNTBLANK(AC49:AC49)=1),"-",IF(AC49&gt;AC47,"W",IF(AC49=AC47,"D","L")))</f>
        <v>W</v>
      </c>
      <c r="AG49" s="47" t="str">
        <f t="shared" si="28"/>
        <v>G Wilson</v>
      </c>
      <c r="AH49" s="15">
        <f t="shared" si="29"/>
        <v>10</v>
      </c>
      <c r="AI49" s="15">
        <f t="shared" si="30"/>
        <v>7</v>
      </c>
      <c r="AJ49" s="15">
        <f t="shared" si="31"/>
        <v>0</v>
      </c>
      <c r="AK49" s="15">
        <f t="shared" si="32"/>
        <v>3</v>
      </c>
      <c r="AL49" s="15">
        <f t="shared" si="33"/>
        <v>14</v>
      </c>
      <c r="AM49" s="15">
        <f t="shared" si="34"/>
        <v>2838</v>
      </c>
      <c r="AN49" s="38">
        <v>1</v>
      </c>
      <c r="AO49" s="25"/>
    </row>
    <row r="50" spans="1:41" ht="12.95" customHeight="1">
      <c r="A50" s="55" t="s">
        <v>65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>
        <v>283</v>
      </c>
      <c r="R50" s="15">
        <f>Q47</f>
        <v>280</v>
      </c>
      <c r="S50" s="15" t="str">
        <f>IF((COUNTBLANK(Q50:Q50)=1),"-",IF(Q50&gt;Q47,"W",IF(Q50=Q47,"D","L")))</f>
        <v>W</v>
      </c>
      <c r="T50" s="17">
        <v>284</v>
      </c>
      <c r="U50" s="15">
        <f>+T48</f>
        <v>273</v>
      </c>
      <c r="V50" s="15" t="str">
        <f>IF((COUNTBLANK(T50:T50)=1),"-",IF(T50&gt;T48,"W",IF(T50=T48,"D","L")))</f>
        <v>W</v>
      </c>
      <c r="W50" s="17">
        <v>278</v>
      </c>
      <c r="X50" s="15">
        <f>+W49</f>
        <v>279</v>
      </c>
      <c r="Y50" s="15" t="str">
        <f>IF((COUNTBLANK(W50:W50)=1),"-",IF(W50&gt;W49,"W",IF(W50=W49,"D","L")))</f>
        <v>L</v>
      </c>
      <c r="Z50" s="17">
        <v>283</v>
      </c>
      <c r="AA50" s="15">
        <f>+Z46</f>
        <v>277</v>
      </c>
      <c r="AB50" s="15" t="str">
        <f>IF((COUNTBLANK(Z50:Z50)=1),"-",IF(Z50&gt;Z46,"W",IF(Z50=Z46,"D","L")))</f>
        <v>W</v>
      </c>
      <c r="AC50" s="17">
        <v>284</v>
      </c>
      <c r="AD50" s="15">
        <f>+AC45</f>
        <v>273</v>
      </c>
      <c r="AE50" s="16" t="str">
        <f>IF((COUNTBLANK(AC50:AC50)=1),"-",IF(AC50&gt;AC45,"W",IF(AC50=AC45,"D","L")))</f>
        <v>W</v>
      </c>
      <c r="AG50" s="47" t="str">
        <f t="shared" si="28"/>
        <v>I McNulty</v>
      </c>
      <c r="AH50" s="15">
        <f t="shared" si="29"/>
        <v>10</v>
      </c>
      <c r="AI50" s="15">
        <f t="shared" si="30"/>
        <v>6</v>
      </c>
      <c r="AJ50" s="15">
        <f t="shared" si="31"/>
        <v>2</v>
      </c>
      <c r="AK50" s="15">
        <f t="shared" si="32"/>
        <v>2</v>
      </c>
      <c r="AL50" s="15">
        <f t="shared" si="33"/>
        <v>14</v>
      </c>
      <c r="AM50" s="15">
        <f t="shared" si="34"/>
        <v>2809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60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66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>
        <v>292</v>
      </c>
      <c r="R55" s="13">
        <f>Q56</f>
        <v>268</v>
      </c>
      <c r="S55" s="13" t="str">
        <f>IF((COUNTBLANK(Q55:Q55)=1),"-",IF(Q55&gt;Q56,"W",IF(Q55=Q56,"D","L")))</f>
        <v>W</v>
      </c>
      <c r="T55" s="33">
        <v>290</v>
      </c>
      <c r="U55" s="13">
        <f>+T57</f>
        <v>277</v>
      </c>
      <c r="V55" s="13" t="str">
        <f>IF((COUNTBLANK(T55:T55)=1),"-",IF(T55&gt;T57,"W",IF(T55=T57,"D","L")))</f>
        <v>W</v>
      </c>
      <c r="W55" s="33">
        <v>287</v>
      </c>
      <c r="X55" s="13">
        <f>+W58</f>
        <v>262</v>
      </c>
      <c r="Y55" s="13" t="str">
        <f>IF((COUNTBLANK(W55:W55)=1),"-",IF(W55&gt;W58,"W",IF(W55=W58,"D","L")))</f>
        <v>W</v>
      </c>
      <c r="Z55" s="33">
        <v>289</v>
      </c>
      <c r="AA55" s="13">
        <f>+Z59</f>
        <v>284</v>
      </c>
      <c r="AB55" s="13" t="str">
        <f>IF((COUNTBLANK(Z55:Z55)=1),"-",IF(Z55&gt;Z59,"W",IF(Z55=Z59,"D","L")))</f>
        <v>W</v>
      </c>
      <c r="AC55" s="33">
        <v>291</v>
      </c>
      <c r="AD55" s="13">
        <f>+AC60</f>
        <v>277</v>
      </c>
      <c r="AE55" s="14" t="str">
        <f>IF((COUNTBLANK(AC55:AC55)=1),"-",IF(AC55&gt;AC60,"W",IF(AC55=AC60,"D","L")))</f>
        <v>W</v>
      </c>
      <c r="AG55" s="48" t="str">
        <f t="shared" ref="AG55:AG60" si="35">+A55</f>
        <v>A Lowndes</v>
      </c>
      <c r="AH55" s="13">
        <f t="shared" ref="AH55:AH60" si="36">10-COUNTBLANK(B55:AE55)</f>
        <v>10</v>
      </c>
      <c r="AI55" s="13">
        <f t="shared" ref="AI55:AI60" si="37">COUNTIF(A55:AE55,"W")</f>
        <v>9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18</v>
      </c>
      <c r="AM55" s="13">
        <f t="shared" ref="AM55:AM62" si="41">SUM(B55,E55,H55,K55,N55,Q55,T55,W55,Z55,AC55)</f>
        <v>2878</v>
      </c>
      <c r="AN55" s="39">
        <v>1</v>
      </c>
      <c r="AO55" s="40"/>
    </row>
    <row r="56" spans="1:41" ht="12.95" customHeight="1">
      <c r="A56" s="55" t="s">
        <v>67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>
        <v>268</v>
      </c>
      <c r="R56" s="15">
        <f>Q55</f>
        <v>292</v>
      </c>
      <c r="S56" s="15" t="str">
        <f>IF((COUNTBLANK(Q56:Q56)=1),"-",IF(Q56&gt;Q55,"W",IF(Q56=Q55,"D","L")))</f>
        <v>L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280</v>
      </c>
      <c r="AB56" s="15" t="str">
        <f>IF((COUNTBLANK(Z56:Z56)=1),"-",IF(Z56&gt;Z60,"W",IF(Z56=Z60,"D","L")))</f>
        <v>-</v>
      </c>
      <c r="AC56" s="17"/>
      <c r="AD56" s="15">
        <f>+AC58</f>
        <v>270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6</v>
      </c>
      <c r="AI56" s="15">
        <f t="shared" si="37"/>
        <v>4</v>
      </c>
      <c r="AJ56" s="15">
        <f t="shared" si="38"/>
        <v>0</v>
      </c>
      <c r="AK56" s="15">
        <f t="shared" si="39"/>
        <v>2</v>
      </c>
      <c r="AL56" s="15">
        <f t="shared" si="40"/>
        <v>8</v>
      </c>
      <c r="AM56" s="15">
        <f t="shared" si="41"/>
        <v>1673</v>
      </c>
      <c r="AN56" s="26" t="s">
        <v>92</v>
      </c>
      <c r="AO56" s="25"/>
    </row>
    <row r="57" spans="1:41" ht="12.95" customHeight="1">
      <c r="A57" s="55" t="s">
        <v>68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>
        <v>272</v>
      </c>
      <c r="R57" s="15">
        <f>Q60</f>
        <v>278</v>
      </c>
      <c r="S57" s="15" t="str">
        <f>IF((COUNTBLANK(Q57:Q57)=1),"-",IF(Q57&gt;Q60,"W",IF(Q57=Q60,"D","L")))</f>
        <v>L</v>
      </c>
      <c r="T57" s="17">
        <v>277</v>
      </c>
      <c r="U57" s="15">
        <f>+T55</f>
        <v>290</v>
      </c>
      <c r="V57" s="15" t="str">
        <f>IF((COUNTBLANK(T57:T57)=1),"-",IF(T57&gt;T55,"W",IF(T57=T55,"D","L")))</f>
        <v>L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265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7</v>
      </c>
      <c r="AI57" s="15">
        <f t="shared" si="37"/>
        <v>2</v>
      </c>
      <c r="AJ57" s="15">
        <f t="shared" si="38"/>
        <v>0</v>
      </c>
      <c r="AK57" s="15">
        <f t="shared" si="39"/>
        <v>5</v>
      </c>
      <c r="AL57" s="15">
        <f t="shared" si="40"/>
        <v>4</v>
      </c>
      <c r="AM57" s="15">
        <f t="shared" si="41"/>
        <v>1890</v>
      </c>
      <c r="AN57" s="51"/>
      <c r="AO57" s="25"/>
    </row>
    <row r="58" spans="1:41" ht="12.95" customHeight="1">
      <c r="A58" s="55" t="s">
        <v>69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>
        <v>271</v>
      </c>
      <c r="R58" s="15">
        <f>Q59</f>
        <v>272</v>
      </c>
      <c r="S58" s="15" t="str">
        <f>IF((COUNTBLANK(Q58:Q58)=1),"-",IF(Q58&gt;Q59,"W",IF(Q58=Q59,"D","L")))</f>
        <v>L</v>
      </c>
      <c r="T58" s="17">
        <v>277</v>
      </c>
      <c r="U58" s="15">
        <f>+T60</f>
        <v>283</v>
      </c>
      <c r="V58" s="15" t="str">
        <f>IF((COUNTBLANK(T58:T58)=1),"-",IF(T58&gt;T60,"W",IF(T58=T60,"D","L")))</f>
        <v>L</v>
      </c>
      <c r="W58" s="17">
        <v>262</v>
      </c>
      <c r="X58" s="15">
        <f>+W55</f>
        <v>287</v>
      </c>
      <c r="Y58" s="15" t="str">
        <f>IF((COUNTBLANK(W58:W58)=1),"-",IF(W58&gt;W55,"W",IF(W58=W55,"D","L")))</f>
        <v>L</v>
      </c>
      <c r="Z58" s="17">
        <v>265</v>
      </c>
      <c r="AA58" s="15">
        <f>+Z57</f>
        <v>0</v>
      </c>
      <c r="AB58" s="15" t="str">
        <f>IF((COUNTBLANK(Z58:Z58)=1),"-",IF(Z58&gt;Z57,"W",IF(Z58=Z57,"D","L")))</f>
        <v>W</v>
      </c>
      <c r="AC58" s="17">
        <v>270</v>
      </c>
      <c r="AD58" s="15">
        <f>+AC56</f>
        <v>0</v>
      </c>
      <c r="AE58" s="16" t="str">
        <f>IF((COUNTBLANK(AC58:AC58)=1),"-",IF(AC58&gt;AC56,"W",IF(AC58=AC56,"D","L")))</f>
        <v>W</v>
      </c>
      <c r="AG58" s="47" t="str">
        <f t="shared" si="35"/>
        <v>W Hildreth</v>
      </c>
      <c r="AH58" s="15">
        <f t="shared" si="36"/>
        <v>10</v>
      </c>
      <c r="AI58" s="15">
        <f t="shared" si="37"/>
        <v>4</v>
      </c>
      <c r="AJ58" s="15">
        <f t="shared" si="38"/>
        <v>0</v>
      </c>
      <c r="AK58" s="15">
        <f t="shared" si="39"/>
        <v>6</v>
      </c>
      <c r="AL58" s="15">
        <f t="shared" si="40"/>
        <v>8</v>
      </c>
      <c r="AM58" s="15">
        <f t="shared" si="41"/>
        <v>2725</v>
      </c>
      <c r="AN58" s="38"/>
      <c r="AO58" s="25"/>
    </row>
    <row r="59" spans="1:41" ht="12.95" customHeight="1">
      <c r="A59" s="56" t="s">
        <v>70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>
        <v>272</v>
      </c>
      <c r="R59" s="15">
        <f>Q58</f>
        <v>271</v>
      </c>
      <c r="S59" s="15" t="str">
        <f>IF((COUNTBLANK(Q59:Q59)=1),"-",IF(Q59&gt;Q58,"W",IF(Q59=Q58,"D","L")))</f>
        <v>W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>
        <v>277</v>
      </c>
      <c r="X59" s="15">
        <f>+W60</f>
        <v>277</v>
      </c>
      <c r="Y59" s="15" t="str">
        <f>IF((COUNTBLANK(W59:W59)=1),"-",IF(W59&gt;W60,"W",IF(W59=W60,"D","L")))</f>
        <v>D</v>
      </c>
      <c r="Z59" s="17">
        <v>284</v>
      </c>
      <c r="AA59" s="15">
        <f>+Z55</f>
        <v>289</v>
      </c>
      <c r="AB59" s="15" t="str">
        <f>IF((COUNTBLANK(Z59:Z59)=1),"-",IF(Z59&gt;Z55,"W",IF(Z59=Z55,"D","L")))</f>
        <v>L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8</v>
      </c>
      <c r="AI59" s="15">
        <f t="shared" si="37"/>
        <v>2</v>
      </c>
      <c r="AJ59" s="15">
        <f t="shared" si="38"/>
        <v>1</v>
      </c>
      <c r="AK59" s="15">
        <f t="shared" si="39"/>
        <v>5</v>
      </c>
      <c r="AL59" s="15">
        <f t="shared" si="40"/>
        <v>5</v>
      </c>
      <c r="AM59" s="15">
        <f t="shared" si="41"/>
        <v>2222</v>
      </c>
      <c r="AN59" s="38"/>
      <c r="AO59" s="25"/>
    </row>
    <row r="60" spans="1:41" ht="12.95" customHeight="1">
      <c r="A60" s="55" t="s">
        <v>71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>
        <v>278</v>
      </c>
      <c r="R60" s="15">
        <f>Q57</f>
        <v>272</v>
      </c>
      <c r="S60" s="15" t="str">
        <f>IF((COUNTBLANK(Q60:Q60)=1),"-",IF(Q60&gt;Q57,"W",IF(Q60=Q57,"D","L")))</f>
        <v>W</v>
      </c>
      <c r="T60" s="17">
        <v>283</v>
      </c>
      <c r="U60" s="15">
        <f>+T58</f>
        <v>277</v>
      </c>
      <c r="V60" s="15" t="str">
        <f>IF((COUNTBLANK(T60:T60)=1),"-",IF(T60&gt;T58,"W",IF(T60=T58,"D","L")))</f>
        <v>W</v>
      </c>
      <c r="W60" s="17">
        <v>277</v>
      </c>
      <c r="X60" s="15">
        <f>+W59</f>
        <v>277</v>
      </c>
      <c r="Y60" s="15" t="str">
        <f>IF((COUNTBLANK(W60:W60)=1),"-",IF(W60&gt;W59,"W",IF(W60=W59,"D","L")))</f>
        <v>D</v>
      </c>
      <c r="Z60" s="17">
        <v>280</v>
      </c>
      <c r="AA60" s="15">
        <f>+Z56</f>
        <v>0</v>
      </c>
      <c r="AB60" s="15" t="str">
        <f>IF((COUNTBLANK(Z60:Z60)=1),"-",IF(Z60&gt;Z56,"W",IF(Z60=Z56,"D","L")))</f>
        <v>W</v>
      </c>
      <c r="AC60" s="17">
        <v>277</v>
      </c>
      <c r="AD60" s="15">
        <f>+AC55</f>
        <v>291</v>
      </c>
      <c r="AE60" s="16" t="str">
        <f>IF((COUNTBLANK(AC60:AC60)=1),"-",IF(AC60&gt;AC55,"W",IF(AC60=AC55,"D","L")))</f>
        <v>L</v>
      </c>
      <c r="AG60" s="47" t="str">
        <f t="shared" si="35"/>
        <v>R Marritt</v>
      </c>
      <c r="AH60" s="15">
        <f t="shared" si="36"/>
        <v>10</v>
      </c>
      <c r="AI60" s="15">
        <f t="shared" si="37"/>
        <v>5</v>
      </c>
      <c r="AJ60" s="15">
        <f t="shared" si="38"/>
        <v>1</v>
      </c>
      <c r="AK60" s="15">
        <f t="shared" si="39"/>
        <v>4</v>
      </c>
      <c r="AL60" s="15">
        <f t="shared" si="40"/>
        <v>11</v>
      </c>
      <c r="AM60" s="15">
        <f t="shared" si="41"/>
        <v>2787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54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72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0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>
        <v>279</v>
      </c>
      <c r="R65" s="13">
        <f>Q66</f>
        <v>281</v>
      </c>
      <c r="S65" s="13" t="str">
        <f>IF((COUNTBLANK(Q65:Q65)=1),"-",IF(Q65&gt;Q66,"W",IF(Q65=Q66,"D","L")))</f>
        <v>L</v>
      </c>
      <c r="T65" s="33">
        <v>280</v>
      </c>
      <c r="U65" s="13">
        <f>+T67</f>
        <v>278</v>
      </c>
      <c r="V65" s="13" t="str">
        <f>IF((COUNTBLANK(T65:T65)=1),"-",IF(T65&gt;T67,"W",IF(T65=T67,"D","L")))</f>
        <v>W</v>
      </c>
      <c r="W65" s="33">
        <v>268</v>
      </c>
      <c r="X65" s="13">
        <f>+W68</f>
        <v>272</v>
      </c>
      <c r="Y65" s="13" t="str">
        <f>IF((COUNTBLANK(W65:W65)=1),"-",IF(W65&gt;W68,"W",IF(W65=W68,"D","L")))</f>
        <v>L</v>
      </c>
      <c r="Z65" s="33">
        <v>275</v>
      </c>
      <c r="AA65" s="13">
        <f>+Z69</f>
        <v>0</v>
      </c>
      <c r="AB65" s="13" t="str">
        <f>IF((COUNTBLANK(Z65:Z65)=1),"-",IF(Z65&gt;Z69,"W",IF(Z65=Z69,"D","L")))</f>
        <v>W</v>
      </c>
      <c r="AC65" s="33">
        <v>287</v>
      </c>
      <c r="AD65" s="13">
        <f>+AC70</f>
        <v>0</v>
      </c>
      <c r="AE65" s="14" t="str">
        <f>IF((COUNTBLANK(AC65:AC65)=1),"-",IF(AC65&gt;AC70,"W",IF(AC65=AC70,"D","L")))</f>
        <v>W</v>
      </c>
      <c r="AG65" s="48" t="str">
        <f t="shared" ref="AG65:AG70" si="42">+A65</f>
        <v>J Allen</v>
      </c>
      <c r="AH65" s="13">
        <f t="shared" ref="AH65:AH70" si="43">10-COUNTBLANK(B65:AE65)</f>
        <v>10</v>
      </c>
      <c r="AI65" s="13">
        <f t="shared" ref="AI65:AI70" si="44">COUNTIF(A65:AE65,"W")</f>
        <v>8</v>
      </c>
      <c r="AJ65" s="13">
        <f t="shared" ref="AJ65:AJ70" si="45">COUNTIF(B65:AE65,"D")</f>
        <v>0</v>
      </c>
      <c r="AK65" s="13">
        <f t="shared" ref="AK65:AK70" si="46">COUNTIF(A65:AE65,"L")</f>
        <v>2</v>
      </c>
      <c r="AL65" s="13">
        <f t="shared" ref="AL65:AL70" si="47">AI65*2 + AJ65</f>
        <v>16</v>
      </c>
      <c r="AM65" s="13">
        <f t="shared" ref="AM65:AM70" si="48">SUM(B65,E65,H65,K65,N65,Q65,T65,W65,Z65,AC65)</f>
        <v>2791</v>
      </c>
      <c r="AN65" s="39">
        <v>1</v>
      </c>
      <c r="AO65" s="40"/>
    </row>
    <row r="66" spans="1:41" ht="12.95" customHeight="1">
      <c r="A66" s="55" t="s">
        <v>73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0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>
        <v>281</v>
      </c>
      <c r="R66" s="15">
        <f>Q65</f>
        <v>279</v>
      </c>
      <c r="S66" s="15" t="str">
        <f>IF((COUNTBLANK(Q66:Q66)=1),"-",IF(Q66&gt;Q65,"W",IF(Q66=Q65,"D","L")))</f>
        <v>W</v>
      </c>
      <c r="T66" s="17">
        <v>273</v>
      </c>
      <c r="U66" s="15">
        <f>+T69</f>
        <v>0</v>
      </c>
      <c r="V66" s="15" t="str">
        <f>IF((COUNTBLANK(T66:T66)=1),"-",IF(T66&gt;T69,"W",IF(T66=T69,"D","L")))</f>
        <v>W</v>
      </c>
      <c r="W66" s="17">
        <v>278</v>
      </c>
      <c r="X66" s="15">
        <f>+W67</f>
        <v>270</v>
      </c>
      <c r="Y66" s="15" t="str">
        <f>IF((COUNTBLANK(W66:W66)=1),"-",IF(W66&gt;W67,"W",IF(W66=W67,"D","L")))</f>
        <v>W</v>
      </c>
      <c r="Z66" s="17">
        <v>276</v>
      </c>
      <c r="AA66" s="15">
        <f>+Z70</f>
        <v>0</v>
      </c>
      <c r="AB66" s="15" t="str">
        <f>IF((COUNTBLANK(Z66:Z66)=1),"-",IF(Z66&gt;Z70,"W",IF(Z66=Z70,"D","L")))</f>
        <v>W</v>
      </c>
      <c r="AC66" s="17">
        <v>274</v>
      </c>
      <c r="AD66" s="15">
        <f>+AC68</f>
        <v>280</v>
      </c>
      <c r="AE66" s="16" t="str">
        <f>IF((COUNTBLANK(AC66:AC66)=1),"-",IF(AC66&gt;AC68,"W",IF(AC66=AC68,"D","L")))</f>
        <v>L</v>
      </c>
      <c r="AG66" s="47" t="str">
        <f t="shared" si="42"/>
        <v>S Cousins</v>
      </c>
      <c r="AH66" s="15">
        <f t="shared" si="43"/>
        <v>10</v>
      </c>
      <c r="AI66" s="15">
        <f t="shared" si="44"/>
        <v>8</v>
      </c>
      <c r="AJ66" s="15">
        <f t="shared" si="45"/>
        <v>0</v>
      </c>
      <c r="AK66" s="15">
        <f t="shared" si="46"/>
        <v>2</v>
      </c>
      <c r="AL66" s="15">
        <f t="shared" si="47"/>
        <v>16</v>
      </c>
      <c r="AM66" s="15">
        <f t="shared" si="48"/>
        <v>2771</v>
      </c>
      <c r="AN66" s="51"/>
      <c r="AO66" s="25"/>
    </row>
    <row r="67" spans="1:41" ht="12.95" customHeight="1">
      <c r="A67" s="56" t="s">
        <v>74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>
        <v>272</v>
      </c>
      <c r="R67" s="15">
        <f>Q70</f>
        <v>0</v>
      </c>
      <c r="S67" s="15" t="str">
        <f>IF((COUNTBLANK(Q67:Q67)=1),"-",IF(Q67&gt;Q70,"W",IF(Q67=Q70,"D","L")))</f>
        <v>W</v>
      </c>
      <c r="T67" s="17">
        <v>278</v>
      </c>
      <c r="U67" s="15">
        <f>+T65</f>
        <v>280</v>
      </c>
      <c r="V67" s="15" t="str">
        <f>IF((COUNTBLANK(T67:T67)=1),"-",IF(T67&gt;T65,"W",IF(T67=T65,"D","L")))</f>
        <v>L</v>
      </c>
      <c r="W67" s="17">
        <v>270</v>
      </c>
      <c r="X67" s="15">
        <f>+W66</f>
        <v>278</v>
      </c>
      <c r="Y67" s="15" t="str">
        <f>IF((COUNTBLANK(W67:W67)=1),"-",IF(W67&gt;W66,"W",IF(W67=W66,"D","L")))</f>
        <v>L</v>
      </c>
      <c r="Z67" s="17">
        <v>256</v>
      </c>
      <c r="AA67" s="15">
        <f>+Z68</f>
        <v>282</v>
      </c>
      <c r="AB67" s="15" t="str">
        <f>IF((COUNTBLANK(Z67:Z67)=1),"-",IF(Z67&gt;Z68,"W",IF(Z67=Z68,"D","L")))</f>
        <v>L</v>
      </c>
      <c r="AC67" s="17">
        <v>261</v>
      </c>
      <c r="AD67" s="15">
        <f>+AC69</f>
        <v>0</v>
      </c>
      <c r="AE67" s="16" t="str">
        <f>IF((COUNTBLANK(AC67:AC67)=1),"-",IF(AC67&gt;AC69,"W",IF(AC67=AC69,"D","L")))</f>
        <v>W</v>
      </c>
      <c r="AG67" s="49" t="str">
        <f t="shared" si="42"/>
        <v>L Donoghue</v>
      </c>
      <c r="AH67" s="15">
        <f t="shared" si="43"/>
        <v>10</v>
      </c>
      <c r="AI67" s="15">
        <f t="shared" si="44"/>
        <v>4</v>
      </c>
      <c r="AJ67" s="15">
        <f t="shared" si="45"/>
        <v>1</v>
      </c>
      <c r="AK67" s="15">
        <f t="shared" si="46"/>
        <v>5</v>
      </c>
      <c r="AL67" s="15">
        <f t="shared" si="47"/>
        <v>9</v>
      </c>
      <c r="AM67" s="15">
        <f t="shared" si="48"/>
        <v>2708</v>
      </c>
      <c r="AN67" s="38"/>
      <c r="AO67" s="25"/>
    </row>
    <row r="68" spans="1:41" ht="12.95" customHeight="1">
      <c r="A68" s="55" t="s">
        <v>75</v>
      </c>
      <c r="B68" s="17">
        <v>284</v>
      </c>
      <c r="C68" s="15">
        <f>B69</f>
        <v>0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>
        <v>277</v>
      </c>
      <c r="R68" s="15">
        <f>Q69</f>
        <v>0</v>
      </c>
      <c r="S68" s="15" t="str">
        <f>IF((COUNTBLANK(Q68:Q68)=1),"-",IF(Q68&gt;Q69,"W",IF(Q68=Q69,"D","L")))</f>
        <v>W</v>
      </c>
      <c r="T68" s="17">
        <v>278</v>
      </c>
      <c r="U68" s="15">
        <f>+T70</f>
        <v>0</v>
      </c>
      <c r="V68" s="15" t="str">
        <f>IF((COUNTBLANK(T68:T68)=1),"-",IF(T68&gt;T70,"W",IF(T68=T70,"D","L")))</f>
        <v>W</v>
      </c>
      <c r="W68" s="17">
        <v>272</v>
      </c>
      <c r="X68" s="15">
        <f>+W65</f>
        <v>268</v>
      </c>
      <c r="Y68" s="15" t="str">
        <f>IF((COUNTBLANK(W68:W68)=1),"-",IF(W68&gt;W65,"W",IF(W68=W65,"D","L")))</f>
        <v>W</v>
      </c>
      <c r="Z68" s="17">
        <v>282</v>
      </c>
      <c r="AA68" s="15">
        <f>+Z67</f>
        <v>256</v>
      </c>
      <c r="AB68" s="15" t="str">
        <f>IF((COUNTBLANK(Z68:Z68)=1),"-",IF(Z68&gt;Z67,"W",IF(Z68=Z67,"D","L")))</f>
        <v>W</v>
      </c>
      <c r="AC68" s="17">
        <v>280</v>
      </c>
      <c r="AD68" s="15">
        <f>+AC66</f>
        <v>274</v>
      </c>
      <c r="AE68" s="16" t="str">
        <f>IF((COUNTBLANK(AC68:AC68)=1),"-",IF(AC68&gt;AC66,"W",IF(AC68=AC66,"D","L")))</f>
        <v>W</v>
      </c>
      <c r="AG68" s="47" t="str">
        <f t="shared" si="42"/>
        <v>S Biswas</v>
      </c>
      <c r="AH68" s="15">
        <f t="shared" si="43"/>
        <v>10</v>
      </c>
      <c r="AI68" s="15">
        <f t="shared" si="44"/>
        <v>7</v>
      </c>
      <c r="AJ68" s="15">
        <f t="shared" si="45"/>
        <v>1</v>
      </c>
      <c r="AK68" s="15">
        <f t="shared" si="46"/>
        <v>2</v>
      </c>
      <c r="AL68" s="15">
        <f t="shared" si="47"/>
        <v>15</v>
      </c>
      <c r="AM68" s="15">
        <f t="shared" si="48"/>
        <v>2790</v>
      </c>
      <c r="AN68" s="38"/>
      <c r="AO68" s="25"/>
    </row>
    <row r="69" spans="1:41" ht="12.95" customHeight="1">
      <c r="A69" s="59" t="s">
        <v>76</v>
      </c>
      <c r="B69" s="17"/>
      <c r="C69" s="15">
        <f>B68</f>
        <v>284</v>
      </c>
      <c r="D69" s="15" t="str">
        <f>IF((COUNTBLANK(B69:B69)=1),"-",IF(B69&gt;B68,"W",IF(B69=B68,"D","L")))</f>
        <v>-</v>
      </c>
      <c r="E69" s="17"/>
      <c r="F69" s="15">
        <f>+E66</f>
        <v>280</v>
      </c>
      <c r="G69" s="15" t="str">
        <f>IF((COUNTBLANK(E69:E69)=1),"-",IF(E69&gt;E66,"W",IF(E69=E66,"D","L")))</f>
        <v>-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281</v>
      </c>
      <c r="M69" s="15" t="str">
        <f>IF((COUNTBLANK(K69:K69)=1),"-",IF(K69&gt;K65,"W",IF(K69=K65,"D","L")))</f>
        <v>-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277</v>
      </c>
      <c r="S69" s="15" t="str">
        <f>IF((COUNTBLANK(Q69:Q69)=1),"-",IF(Q69&gt;Q68,"W",IF(Q69=Q68,"D","L")))</f>
        <v>-</v>
      </c>
      <c r="T69" s="17"/>
      <c r="U69" s="15">
        <f>+T66</f>
        <v>273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275</v>
      </c>
      <c r="AB69" s="15" t="str">
        <f>IF((COUNTBLANK(Z69:Z69)=1),"-",IF(Z69&gt;Z65,"W",IF(Z69=Z65,"D","L")))</f>
        <v>-</v>
      </c>
      <c r="AC69" s="17"/>
      <c r="AD69" s="15">
        <f>+AC67</f>
        <v>261</v>
      </c>
      <c r="AE69" s="16" t="str">
        <f>IF((COUNTBLANK(AC69:AC69)=1),"-",IF(AC69&gt;AC67,"W",IF(AC69=AC67,"D","L")))</f>
        <v>-</v>
      </c>
      <c r="AG69" s="60" t="str">
        <f t="shared" si="42"/>
        <v>B Ringham</v>
      </c>
      <c r="AH69" s="15">
        <f t="shared" si="43"/>
        <v>0</v>
      </c>
      <c r="AI69" s="15">
        <f t="shared" si="44"/>
        <v>0</v>
      </c>
      <c r="AJ69" s="15">
        <f t="shared" si="45"/>
        <v>0</v>
      </c>
      <c r="AK69" s="15">
        <f t="shared" si="46"/>
        <v>0</v>
      </c>
      <c r="AL69" s="15">
        <f t="shared" si="47"/>
        <v>0</v>
      </c>
      <c r="AM69" s="15">
        <f t="shared" si="48"/>
        <v>0</v>
      </c>
      <c r="AN69" s="38" t="s">
        <v>94</v>
      </c>
      <c r="AO69" s="25"/>
    </row>
    <row r="70" spans="1:41" ht="12.95" customHeight="1">
      <c r="A70" s="55" t="s">
        <v>77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272</v>
      </c>
      <c r="S70" s="15" t="str">
        <f>IF((COUNTBLANK(Q70:Q70)=1),"-",IF(Q70&gt;Q67,"W",IF(Q70=Q67,"D","L")))</f>
        <v>-</v>
      </c>
      <c r="T70" s="17"/>
      <c r="U70" s="15">
        <f>+T68</f>
        <v>278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276</v>
      </c>
      <c r="AB70" s="15" t="str">
        <f>IF((COUNTBLANK(Z70:Z70)=1),"-",IF(Z70&gt;Z66,"W",IF(Z70=Z66,"D","L")))</f>
        <v>-</v>
      </c>
      <c r="AC70" s="17"/>
      <c r="AD70" s="15">
        <f>+AC65</f>
        <v>287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56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78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>
        <v>279</v>
      </c>
      <c r="R75" s="13">
        <f>Q76</f>
        <v>280</v>
      </c>
      <c r="S75" s="13" t="str">
        <f>IF((COUNTBLANK(Q75:Q75)=1),"-",IF(Q75&gt;Q76,"W",IF(Q75=Q76,"D","L")))</f>
        <v>L</v>
      </c>
      <c r="T75" s="33">
        <v>286</v>
      </c>
      <c r="U75" s="13">
        <f>+T77</f>
        <v>270</v>
      </c>
      <c r="V75" s="13" t="str">
        <f>IF((COUNTBLANK(T75:T75)=1),"-",IF(T75&gt;T77,"W",IF(T75=T77,"D","L")))</f>
        <v>W</v>
      </c>
      <c r="W75" s="33">
        <v>277</v>
      </c>
      <c r="X75" s="13">
        <f>+W78</f>
        <v>261</v>
      </c>
      <c r="Y75" s="13" t="str">
        <f>IF((COUNTBLANK(W75:W75)=1),"-",IF(W75&gt;W78,"W",IF(W75=W78,"D","L")))</f>
        <v>W</v>
      </c>
      <c r="Z75" s="33">
        <v>274</v>
      </c>
      <c r="AA75" s="13">
        <f>+Z79</f>
        <v>251</v>
      </c>
      <c r="AB75" s="13" t="str">
        <f>IF((COUNTBLANK(Z75:Z75)=1),"-",IF(Z75&gt;Z79,"W",IF(Z75=Z79,"D","L")))</f>
        <v>W</v>
      </c>
      <c r="AC75" s="33">
        <v>266</v>
      </c>
      <c r="AD75" s="13">
        <f>+AC80</f>
        <v>0</v>
      </c>
      <c r="AE75" s="14" t="str">
        <f>IF((COUNTBLANK(AC75:AC75)=1),"-",IF(AC75&gt;AC80,"W",IF(AC75=AC80,"D","L")))</f>
        <v>W</v>
      </c>
      <c r="AG75" s="48" t="str">
        <f t="shared" ref="AG75:AG80" si="49">+A75</f>
        <v>J Grithiths</v>
      </c>
      <c r="AH75" s="13">
        <f t="shared" ref="AH75:AH80" si="50">10-COUNTBLANK(B75:AE75)</f>
        <v>10</v>
      </c>
      <c r="AI75" s="13">
        <f t="shared" ref="AI75:AI80" si="51">COUNTIF(A75:AE75,"W")</f>
        <v>8</v>
      </c>
      <c r="AJ75" s="13">
        <f t="shared" ref="AJ75:AJ80" si="52">COUNTIF(B75:AE75,"D")</f>
        <v>0</v>
      </c>
      <c r="AK75" s="13">
        <f t="shared" ref="AK75:AK80" si="53">COUNTIF(A75:AE75,"L")</f>
        <v>2</v>
      </c>
      <c r="AL75" s="13">
        <f t="shared" ref="AL75:AL80" si="54">AI75*2 + AJ75</f>
        <v>16</v>
      </c>
      <c r="AM75" s="13">
        <f t="shared" ref="AM75:AM80" si="55">SUM(B75,E75,H75,K75,N75,Q75,T75,W75,Z75,AC75)</f>
        <v>2759</v>
      </c>
      <c r="AN75" s="39"/>
      <c r="AO75" s="40"/>
    </row>
    <row r="76" spans="1:41" ht="12.95" customHeight="1">
      <c r="A76" s="58" t="s">
        <v>79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>
        <v>280</v>
      </c>
      <c r="R76" s="15">
        <f>Q75</f>
        <v>279</v>
      </c>
      <c r="S76" s="15" t="str">
        <f>IF((COUNTBLANK(Q76:Q76)=1),"-",IF(Q76&gt;Q75,"W",IF(Q76=Q75,"D","L")))</f>
        <v>W</v>
      </c>
      <c r="T76" s="17">
        <v>273</v>
      </c>
      <c r="U76" s="15">
        <f>+T79</f>
        <v>265</v>
      </c>
      <c r="V76" s="15" t="str">
        <f>IF((COUNTBLANK(T76:T76)=1),"-",IF(T76&gt;T79,"W",IF(T76=T79,"D","L")))</f>
        <v>W</v>
      </c>
      <c r="W76" s="17">
        <v>278</v>
      </c>
      <c r="X76" s="15">
        <f>+W77</f>
        <v>263</v>
      </c>
      <c r="Y76" s="15" t="str">
        <f>IF((COUNTBLANK(W76:W76)=1),"-",IF(W76&gt;W77,"W",IF(W76=W77,"D","L")))</f>
        <v>W</v>
      </c>
      <c r="Z76" s="17">
        <v>280</v>
      </c>
      <c r="AA76" s="15">
        <f>+Z80</f>
        <v>0</v>
      </c>
      <c r="AB76" s="15" t="str">
        <f>IF((COUNTBLANK(Z76:Z76)=1),"-",IF(Z76&gt;Z80,"W",IF(Z76=Z80,"D","L")))</f>
        <v>W</v>
      </c>
      <c r="AC76" s="17">
        <v>281</v>
      </c>
      <c r="AD76" s="15">
        <f>+AC78</f>
        <v>261</v>
      </c>
      <c r="AE76" s="16" t="str">
        <f>IF((COUNTBLANK(AC76:AC76)=1),"-",IF(AC76&gt;AC78,"W",IF(AC76=AC78,"D","L")))</f>
        <v>W</v>
      </c>
      <c r="AG76" s="47" t="str">
        <f t="shared" si="49"/>
        <v>S Oliver</v>
      </c>
      <c r="AH76" s="15">
        <f t="shared" si="50"/>
        <v>10</v>
      </c>
      <c r="AI76" s="15">
        <f t="shared" si="51"/>
        <v>9</v>
      </c>
      <c r="AJ76" s="15">
        <f t="shared" si="52"/>
        <v>1</v>
      </c>
      <c r="AK76" s="15">
        <f t="shared" si="53"/>
        <v>0</v>
      </c>
      <c r="AL76" s="15">
        <f t="shared" si="54"/>
        <v>19</v>
      </c>
      <c r="AM76" s="15">
        <f t="shared" si="55"/>
        <v>2783</v>
      </c>
      <c r="AN76" s="38">
        <v>1</v>
      </c>
      <c r="AO76" s="25"/>
    </row>
    <row r="77" spans="1:41" ht="12.95" customHeight="1">
      <c r="A77" s="55" t="s">
        <v>80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>
        <v>270</v>
      </c>
      <c r="U77" s="15">
        <f>+T75</f>
        <v>286</v>
      </c>
      <c r="V77" s="15" t="str">
        <f>IF((COUNTBLANK(T77:T77)=1),"-",IF(T77&gt;T75,"W",IF(T77=T75,"D","L")))</f>
        <v>L</v>
      </c>
      <c r="W77" s="17">
        <v>263</v>
      </c>
      <c r="X77" s="15">
        <f>+W76</f>
        <v>278</v>
      </c>
      <c r="Y77" s="15" t="str">
        <f>IF((COUNTBLANK(W77:W77)=1),"-",IF(W77&gt;W76,"W",IF(W77=W76,"D","L")))</f>
        <v>L</v>
      </c>
      <c r="Z77" s="17">
        <v>269</v>
      </c>
      <c r="AA77" s="15">
        <f>+Z78</f>
        <v>255</v>
      </c>
      <c r="AB77" s="15" t="str">
        <f>IF((COUNTBLANK(Z77:Z77)=1),"-",IF(Z77&gt;Z78,"W",IF(Z77=Z78,"D","L")))</f>
        <v>W</v>
      </c>
      <c r="AC77" s="17">
        <v>275</v>
      </c>
      <c r="AD77" s="15">
        <f>+AC79</f>
        <v>267</v>
      </c>
      <c r="AE77" s="16" t="str">
        <f>IF((COUNTBLANK(AC77:AC77)=1),"-",IF(AC77&gt;AC79,"W",IF(AC77=AC79,"D","L")))</f>
        <v>W</v>
      </c>
      <c r="AG77" s="47" t="str">
        <f t="shared" si="49"/>
        <v>A South</v>
      </c>
      <c r="AH77" s="15">
        <f t="shared" si="50"/>
        <v>9</v>
      </c>
      <c r="AI77" s="15">
        <f t="shared" si="51"/>
        <v>5</v>
      </c>
      <c r="AJ77" s="15">
        <f t="shared" si="52"/>
        <v>1</v>
      </c>
      <c r="AK77" s="15">
        <f t="shared" si="53"/>
        <v>3</v>
      </c>
      <c r="AL77" s="15">
        <f t="shared" si="54"/>
        <v>11</v>
      </c>
      <c r="AM77" s="15">
        <f t="shared" si="55"/>
        <v>2442</v>
      </c>
      <c r="AN77" s="38"/>
      <c r="AO77" s="25"/>
    </row>
    <row r="78" spans="1:41" ht="12.95" customHeight="1">
      <c r="A78" s="55" t="s">
        <v>81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>
        <v>271</v>
      </c>
      <c r="R78" s="15">
        <f>Q79</f>
        <v>275</v>
      </c>
      <c r="S78" s="15" t="str">
        <f>IF((COUNTBLANK(Q78:Q78)=1),"-",IF(Q78&gt;Q79,"W",IF(Q78=Q79,"D","L")))</f>
        <v>L</v>
      </c>
      <c r="T78" s="17">
        <v>254</v>
      </c>
      <c r="U78" s="15">
        <f>+T80</f>
        <v>0</v>
      </c>
      <c r="V78" s="15" t="str">
        <f>IF((COUNTBLANK(T78:T78)=1),"-",IF(T78&gt;T80,"W",IF(T78=T80,"D","L")))</f>
        <v>W</v>
      </c>
      <c r="W78" s="17">
        <v>261</v>
      </c>
      <c r="X78" s="15">
        <f>+W75</f>
        <v>277</v>
      </c>
      <c r="Y78" s="15" t="str">
        <f>IF((COUNTBLANK(W78:W78)=1),"-",IF(W78&gt;W75,"W",IF(W78=W75,"D","L")))</f>
        <v>L</v>
      </c>
      <c r="Z78" s="17">
        <v>255</v>
      </c>
      <c r="AA78" s="15">
        <f>+Z77</f>
        <v>269</v>
      </c>
      <c r="AB78" s="15" t="str">
        <f>IF((COUNTBLANK(Z78:Z78)=1),"-",IF(Z78&gt;Z77,"W",IF(Z78=Z77,"D","L")))</f>
        <v>L</v>
      </c>
      <c r="AC78" s="17">
        <v>261</v>
      </c>
      <c r="AD78" s="15">
        <f>+AC76</f>
        <v>281</v>
      </c>
      <c r="AE78" s="16" t="str">
        <f>IF((COUNTBLANK(AC78:AC78)=1),"-",IF(AC78&gt;AC76,"W",IF(AC78=AC76,"D","L")))</f>
        <v>L</v>
      </c>
      <c r="AG78" s="47" t="str">
        <f t="shared" si="49"/>
        <v>M Spilsbury</v>
      </c>
      <c r="AH78" s="15">
        <f t="shared" si="50"/>
        <v>10</v>
      </c>
      <c r="AI78" s="15">
        <f t="shared" si="51"/>
        <v>3</v>
      </c>
      <c r="AJ78" s="15">
        <f t="shared" si="52"/>
        <v>0</v>
      </c>
      <c r="AK78" s="15">
        <f t="shared" si="53"/>
        <v>7</v>
      </c>
      <c r="AL78" s="15">
        <f t="shared" si="54"/>
        <v>6</v>
      </c>
      <c r="AM78" s="15">
        <f t="shared" si="55"/>
        <v>2600</v>
      </c>
      <c r="AN78" s="38"/>
      <c r="AO78" s="25"/>
    </row>
    <row r="79" spans="1:41" ht="12.95" customHeight="1">
      <c r="A79" s="58" t="s">
        <v>82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>
        <v>275</v>
      </c>
      <c r="R79" s="15">
        <f>Q78</f>
        <v>271</v>
      </c>
      <c r="S79" s="15" t="str">
        <f>IF((COUNTBLANK(Q79:Q79)=1),"-",IF(Q79&gt;Q78,"W",IF(Q79=Q78,"D","L")))</f>
        <v>W</v>
      </c>
      <c r="T79" s="17">
        <v>265</v>
      </c>
      <c r="U79" s="15">
        <f>+T76</f>
        <v>273</v>
      </c>
      <c r="V79" s="15" t="str">
        <f>IF((COUNTBLANK(T79:T79)=1),"-",IF(T79&gt;T76,"W",IF(T79=T76,"D","L")))</f>
        <v>L</v>
      </c>
      <c r="W79" s="17">
        <v>261</v>
      </c>
      <c r="X79" s="15">
        <f>+W80</f>
        <v>0</v>
      </c>
      <c r="Y79" s="15" t="str">
        <f>IF((COUNTBLANK(W79:W79)=1),"-",IF(W79&gt;W80,"W",IF(W79=W80,"D","L")))</f>
        <v>W</v>
      </c>
      <c r="Z79" s="17">
        <v>251</v>
      </c>
      <c r="AA79" s="15">
        <f>+Z75</f>
        <v>274</v>
      </c>
      <c r="AB79" s="15" t="str">
        <f>IF((COUNTBLANK(Z79:Z79)=1),"-",IF(Z79&gt;Z75,"W",IF(Z79=Z75,"D","L")))</f>
        <v>L</v>
      </c>
      <c r="AC79" s="17">
        <v>267</v>
      </c>
      <c r="AD79" s="15">
        <f>+AC77</f>
        <v>275</v>
      </c>
      <c r="AE79" s="16" t="str">
        <f>IF((COUNTBLANK(AC79:AC79)=1),"-",IF(AC79&gt;AC77,"W",IF(AC79=AC77,"D","L")))</f>
        <v>L</v>
      </c>
      <c r="AG79" s="47" t="str">
        <f t="shared" si="49"/>
        <v>A Watson</v>
      </c>
      <c r="AH79" s="15">
        <f t="shared" si="50"/>
        <v>10</v>
      </c>
      <c r="AI79" s="15">
        <f t="shared" si="51"/>
        <v>3</v>
      </c>
      <c r="AJ79" s="15">
        <f t="shared" si="52"/>
        <v>0</v>
      </c>
      <c r="AK79" s="15">
        <f t="shared" si="53"/>
        <v>7</v>
      </c>
      <c r="AL79" s="15">
        <f t="shared" si="54"/>
        <v>6</v>
      </c>
      <c r="AM79" s="15">
        <f t="shared" si="55"/>
        <v>2660</v>
      </c>
      <c r="AN79" s="51"/>
      <c r="AO79" s="25"/>
    </row>
    <row r="80" spans="1:41" ht="12.95" customHeight="1">
      <c r="A80" s="55" t="s">
        <v>77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254</v>
      </c>
      <c r="V80" s="15" t="str">
        <f>IF((COUNTBLANK(T80:T80)=1),"-",IF(T80&gt;T78,"W",IF(T80=T78,"D","L")))</f>
        <v>-</v>
      </c>
      <c r="W80" s="17"/>
      <c r="X80" s="15">
        <f>+W79</f>
        <v>261</v>
      </c>
      <c r="Y80" s="15" t="str">
        <f>IF((COUNTBLANK(W80:W80)=1),"-",IF(W80&gt;W79,"W",IF(W80=W79,"D","L")))</f>
        <v>-</v>
      </c>
      <c r="Z80" s="17"/>
      <c r="AA80" s="15">
        <f>+Z76</f>
        <v>280</v>
      </c>
      <c r="AB80" s="15" t="str">
        <f>IF((COUNTBLANK(Z80:Z80)=1),"-",IF(Z80&gt;Z76,"W",IF(Z80=Z76,"D","L")))</f>
        <v>-</v>
      </c>
      <c r="AC80" s="17"/>
      <c r="AD80" s="15">
        <f>+AC75</f>
        <v>266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58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>
        <v>261</v>
      </c>
      <c r="R85" s="13">
        <f>Q86</f>
        <v>264</v>
      </c>
      <c r="S85" s="13" t="str">
        <f>IF((COUNTBLANK(Q85:Q85)=1),"-",IF(Q85&gt;Q86,"W",IF(Q85=Q86,"D","L")))</f>
        <v>L</v>
      </c>
      <c r="T85" s="33">
        <v>264</v>
      </c>
      <c r="U85" s="13">
        <f>+T87</f>
        <v>260</v>
      </c>
      <c r="V85" s="13" t="str">
        <f>IF((COUNTBLANK(T85:T85)=1),"-",IF(T85&gt;T87,"W",IF(T85=T87,"D","L")))</f>
        <v>W</v>
      </c>
      <c r="W85" s="33">
        <v>269</v>
      </c>
      <c r="X85" s="13">
        <f>+W88</f>
        <v>261</v>
      </c>
      <c r="Y85" s="13" t="str">
        <f>IF((COUNTBLANK(W85:W85)=1),"-",IF(W85&gt;W88,"W",IF(W85=W88,"D","L")))</f>
        <v>W</v>
      </c>
      <c r="Z85" s="33">
        <v>273</v>
      </c>
      <c r="AA85" s="13">
        <f>+Z89</f>
        <v>268</v>
      </c>
      <c r="AB85" s="13" t="str">
        <f>IF((COUNTBLANK(Z85:Z85)=1),"-",IF(Z85&gt;Z89,"W",IF(Z85=Z89,"D","L")))</f>
        <v>W</v>
      </c>
      <c r="AC85" s="33">
        <v>268</v>
      </c>
      <c r="AD85" s="13">
        <f>+AC90</f>
        <v>0</v>
      </c>
      <c r="AE85" s="14" t="str">
        <f>IF((COUNTBLANK(AC85:AC85)=1),"-",IF(AC85&gt;AC90,"W",IF(AC85=AC90,"D","L")))</f>
        <v>W</v>
      </c>
      <c r="AG85" s="52" t="str">
        <f t="shared" ref="AG85:AG90" si="56">+A85</f>
        <v>D Curtis</v>
      </c>
      <c r="AH85" s="13">
        <f t="shared" ref="AH85:AH90" si="57">10-COUNTBLANK(B85:AE85)</f>
        <v>10</v>
      </c>
      <c r="AI85" s="13">
        <f t="shared" ref="AI85:AI90" si="58">COUNTIF(A85:AE85,"W")</f>
        <v>7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14</v>
      </c>
      <c r="AM85" s="13">
        <f t="shared" ref="AM85:AM90" si="62">SUM(B85,E85,H85,K85,N85,Q85,T85,W85,Z85,AC85)</f>
        <v>2582</v>
      </c>
      <c r="AN85" s="39"/>
      <c r="AO85" s="40"/>
    </row>
    <row r="86" spans="1:41" ht="12.95" customHeight="1">
      <c r="A86" s="56" t="s">
        <v>84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>
        <v>264</v>
      </c>
      <c r="R86" s="15">
        <f>Q85</f>
        <v>261</v>
      </c>
      <c r="S86" s="15" t="str">
        <f>IF((COUNTBLANK(Q86:Q86)=1),"-",IF(Q86&gt;Q85,"W",IF(Q86=Q85,"D","L")))</f>
        <v>W</v>
      </c>
      <c r="T86" s="17">
        <v>260</v>
      </c>
      <c r="U86" s="15">
        <f>+T89</f>
        <v>251</v>
      </c>
      <c r="V86" s="15" t="str">
        <f>IF((COUNTBLANK(T86:T86)=1),"-",IF(T86&gt;T89,"W",IF(T86=T89,"D","L")))</f>
        <v>W</v>
      </c>
      <c r="W86" s="17">
        <v>258</v>
      </c>
      <c r="X86" s="15">
        <f>+W87</f>
        <v>254</v>
      </c>
      <c r="Y86" s="15" t="str">
        <f>IF((COUNTBLANK(W86:W86)=1),"-",IF(W86&gt;W87,"W",IF(W86=W87,"D","L")))</f>
        <v>W</v>
      </c>
      <c r="Z86" s="17">
        <v>259</v>
      </c>
      <c r="AA86" s="15">
        <f>+Z90</f>
        <v>0</v>
      </c>
      <c r="AB86" s="15" t="str">
        <f>IF((COUNTBLANK(Z86:Z86)=1),"-",IF(Z86&gt;Z90,"W",IF(Z86=Z90,"D","L")))</f>
        <v>W</v>
      </c>
      <c r="AC86" s="17">
        <v>257</v>
      </c>
      <c r="AD86" s="15">
        <f>+AC88</f>
        <v>266</v>
      </c>
      <c r="AE86" s="16" t="str">
        <f>IF((COUNTBLANK(AC86:AC86)=1),"-",IF(AC86&gt;AC88,"W",IF(AC86=AC88,"D","L")))</f>
        <v>L</v>
      </c>
      <c r="AG86" s="47" t="str">
        <f t="shared" si="56"/>
        <v>J Billany</v>
      </c>
      <c r="AH86" s="15">
        <f t="shared" si="57"/>
        <v>10</v>
      </c>
      <c r="AI86" s="15">
        <f t="shared" si="58"/>
        <v>7</v>
      </c>
      <c r="AJ86" s="15">
        <f t="shared" si="59"/>
        <v>1</v>
      </c>
      <c r="AK86" s="15">
        <f t="shared" si="60"/>
        <v>2</v>
      </c>
      <c r="AL86" s="15">
        <f t="shared" si="61"/>
        <v>15</v>
      </c>
      <c r="AM86" s="15">
        <f t="shared" si="62"/>
        <v>2616</v>
      </c>
      <c r="AN86" s="38">
        <v>1</v>
      </c>
      <c r="AO86" s="25"/>
    </row>
    <row r="87" spans="1:41" ht="12.95" customHeight="1">
      <c r="A87" s="55" t="s">
        <v>91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>
        <v>269</v>
      </c>
      <c r="R87" s="15">
        <f>Q90</f>
        <v>0</v>
      </c>
      <c r="S87" s="15" t="str">
        <f>IF((COUNTBLANK(Q87:Q87)=1),"-",IF(Q87&gt;Q90,"W",IF(Q87=Q90,"D","L")))</f>
        <v>W</v>
      </c>
      <c r="T87" s="17">
        <v>260</v>
      </c>
      <c r="U87" s="15">
        <f>+T85</f>
        <v>264</v>
      </c>
      <c r="V87" s="15" t="str">
        <f>IF((COUNTBLANK(T87:T87)=1),"-",IF(T87&gt;T85,"W",IF(T87=T85,"D","L")))</f>
        <v>L</v>
      </c>
      <c r="W87" s="17">
        <v>254</v>
      </c>
      <c r="X87" s="15">
        <f>+W86</f>
        <v>258</v>
      </c>
      <c r="Y87" s="15" t="str">
        <f>IF((COUNTBLANK(W87:W87)=1),"-",IF(W87&gt;W86,"W",IF(W87=W86,"D","L")))</f>
        <v>L</v>
      </c>
      <c r="Z87" s="17">
        <v>269</v>
      </c>
      <c r="AA87" s="15">
        <f>+Z88</f>
        <v>273</v>
      </c>
      <c r="AB87" s="15" t="str">
        <f>IF((COUNTBLANK(Z87:Z87)=1),"-",IF(Z87&gt;Z88,"W",IF(Z87=Z88,"D","L")))</f>
        <v>L</v>
      </c>
      <c r="AC87" s="17">
        <v>260</v>
      </c>
      <c r="AD87" s="15">
        <f>+AC89</f>
        <v>252</v>
      </c>
      <c r="AE87" s="16" t="str">
        <f>IF((COUNTBLANK(AC87:AC87)=1),"-",IF(AC87&gt;AC89,"W",IF(AC87=AC89,"D","L")))</f>
        <v>W</v>
      </c>
      <c r="AG87" s="47" t="str">
        <f t="shared" si="56"/>
        <v>C R South</v>
      </c>
      <c r="AH87" s="15">
        <f t="shared" si="57"/>
        <v>10</v>
      </c>
      <c r="AI87" s="15">
        <f t="shared" si="58"/>
        <v>6</v>
      </c>
      <c r="AJ87" s="15">
        <f t="shared" si="59"/>
        <v>0</v>
      </c>
      <c r="AK87" s="15">
        <f t="shared" si="60"/>
        <v>4</v>
      </c>
      <c r="AL87" s="15">
        <f t="shared" si="61"/>
        <v>12</v>
      </c>
      <c r="AM87" s="15">
        <f t="shared" si="62"/>
        <v>2658</v>
      </c>
      <c r="AN87" s="38"/>
      <c r="AO87" s="25"/>
    </row>
    <row r="88" spans="1:41" ht="12.95" customHeight="1">
      <c r="A88" s="55" t="s">
        <v>85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>
        <v>265</v>
      </c>
      <c r="R88" s="15">
        <f>Q89</f>
        <v>251</v>
      </c>
      <c r="S88" s="15" t="str">
        <f>IF((COUNTBLANK(Q88:Q88)=1),"-",IF(Q88&gt;Q89,"W",IF(Q88=Q89,"D","L")))</f>
        <v>W</v>
      </c>
      <c r="T88" s="17">
        <v>262</v>
      </c>
      <c r="U88" s="15">
        <f>+T90</f>
        <v>0</v>
      </c>
      <c r="V88" s="15" t="str">
        <f>IF((COUNTBLANK(T88:T88)=1),"-",IF(T88&gt;T90,"W",IF(T88=T90,"D","L")))</f>
        <v>W</v>
      </c>
      <c r="W88" s="17">
        <v>261</v>
      </c>
      <c r="X88" s="15">
        <f>+W85</f>
        <v>269</v>
      </c>
      <c r="Y88" s="15" t="str">
        <f>IF((COUNTBLANK(W88:W88)=1),"-",IF(W88&gt;W85,"W",IF(W88=W85,"D","L")))</f>
        <v>L</v>
      </c>
      <c r="Z88" s="17">
        <v>273</v>
      </c>
      <c r="AA88" s="15">
        <f>+Z87</f>
        <v>269</v>
      </c>
      <c r="AB88" s="15" t="str">
        <f>IF((COUNTBLANK(Z88:Z88)=1),"-",IF(Z88&gt;Z87,"W",IF(Z88=Z87,"D","L")))</f>
        <v>W</v>
      </c>
      <c r="AC88" s="17">
        <v>266</v>
      </c>
      <c r="AD88" s="15">
        <f>+AC86</f>
        <v>257</v>
      </c>
      <c r="AE88" s="16" t="str">
        <f>IF((COUNTBLANK(AC88:AC88)=1),"-",IF(AC88&gt;AC86,"W",IF(AC88=AC86,"D","L")))</f>
        <v>W</v>
      </c>
      <c r="AG88" s="47" t="str">
        <f t="shared" si="56"/>
        <v>N AI-Gafoor</v>
      </c>
      <c r="AH88" s="15">
        <f t="shared" si="57"/>
        <v>10</v>
      </c>
      <c r="AI88" s="15">
        <f t="shared" si="58"/>
        <v>7</v>
      </c>
      <c r="AJ88" s="15">
        <f t="shared" si="59"/>
        <v>0</v>
      </c>
      <c r="AK88" s="15">
        <f t="shared" si="60"/>
        <v>3</v>
      </c>
      <c r="AL88" s="15">
        <f t="shared" si="61"/>
        <v>14</v>
      </c>
      <c r="AM88" s="15">
        <f t="shared" si="62"/>
        <v>2662</v>
      </c>
      <c r="AN88" s="42"/>
      <c r="AO88" s="25"/>
    </row>
    <row r="89" spans="1:41" ht="12.95" customHeight="1">
      <c r="A89" s="55" t="s">
        <v>86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>
        <v>251</v>
      </c>
      <c r="R89" s="15">
        <f>Q88</f>
        <v>265</v>
      </c>
      <c r="S89" s="15" t="str">
        <f>IF((COUNTBLANK(Q89:Q89)=1),"-",IF(Q89&gt;Q88,"W",IF(Q89=Q88,"D","L")))</f>
        <v>L</v>
      </c>
      <c r="T89" s="17">
        <v>251</v>
      </c>
      <c r="U89" s="15">
        <f>+T86</f>
        <v>260</v>
      </c>
      <c r="V89" s="15" t="str">
        <f>IF((COUNTBLANK(T89:T89)=1),"-",IF(T89&gt;T86,"W",IF(T89=T86,"D","L")))</f>
        <v>L</v>
      </c>
      <c r="W89" s="17">
        <v>247</v>
      </c>
      <c r="X89" s="15">
        <f>+W90</f>
        <v>0</v>
      </c>
      <c r="Y89" s="15" t="str">
        <f>IF((COUNTBLANK(W89:W89)=1),"-",IF(W89&gt;W90,"W",IF(W89=W90,"D","L")))</f>
        <v>W</v>
      </c>
      <c r="Z89" s="17">
        <v>268</v>
      </c>
      <c r="AA89" s="15">
        <f>+Z85</f>
        <v>273</v>
      </c>
      <c r="AB89" s="15" t="str">
        <f>IF((COUNTBLANK(Z89:Z89)=1),"-",IF(Z89&gt;Z85,"W",IF(Z89=Z85,"D","L")))</f>
        <v>L</v>
      </c>
      <c r="AC89" s="17">
        <v>252</v>
      </c>
      <c r="AD89" s="15">
        <f>+AC87</f>
        <v>260</v>
      </c>
      <c r="AE89" s="16" t="str">
        <f>IF((COUNTBLANK(AC89:AC89)=1),"-",IF(AC89&gt;AC87,"W",IF(AC89=AC87,"D","L")))</f>
        <v>L</v>
      </c>
      <c r="AG89" s="47" t="str">
        <f t="shared" si="56"/>
        <v>I O'Neil</v>
      </c>
      <c r="AH89" s="15">
        <f t="shared" si="57"/>
        <v>10</v>
      </c>
      <c r="AI89" s="15">
        <f t="shared" si="58"/>
        <v>2</v>
      </c>
      <c r="AJ89" s="15">
        <f t="shared" si="59"/>
        <v>1</v>
      </c>
      <c r="AK89" s="15">
        <f t="shared" si="60"/>
        <v>7</v>
      </c>
      <c r="AL89" s="15">
        <f t="shared" si="61"/>
        <v>5</v>
      </c>
      <c r="AM89" s="15">
        <f t="shared" si="62"/>
        <v>2551</v>
      </c>
      <c r="AN89" s="42"/>
      <c r="AO89" s="25"/>
    </row>
    <row r="90" spans="1:41" ht="12.95" customHeight="1">
      <c r="A90" s="56" t="s">
        <v>77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269</v>
      </c>
      <c r="S90" s="15" t="str">
        <f>IF((COUNTBLANK(Q90:Q90)=1),"-",IF(Q90&gt;Q87,"W",IF(Q90=Q87,"D","L")))</f>
        <v>-</v>
      </c>
      <c r="T90" s="17"/>
      <c r="U90" s="15">
        <f>+T88</f>
        <v>262</v>
      </c>
      <c r="V90" s="15" t="str">
        <f>IF((COUNTBLANK(T90:T90)=1),"-",IF(T90&gt;T88,"W",IF(T90=T88,"D","L")))</f>
        <v>-</v>
      </c>
      <c r="W90" s="17"/>
      <c r="X90" s="15">
        <f>+W89</f>
        <v>247</v>
      </c>
      <c r="Y90" s="15" t="str">
        <f>IF((COUNTBLANK(W90:W90)=1),"-",IF(W90&gt;W89,"W",IF(W90=W89,"D","L")))</f>
        <v>-</v>
      </c>
      <c r="Z90" s="17"/>
      <c r="AA90" s="15">
        <f>+Z86</f>
        <v>259</v>
      </c>
      <c r="AB90" s="15" t="str">
        <f>IF((COUNTBLANK(Z90:Z90)=1),"-",IF(Z90&gt;Z86,"W",IF(Z90=Z86,"D","L")))</f>
        <v>-</v>
      </c>
      <c r="AC90" s="17"/>
      <c r="AD90" s="15">
        <f>+AC85</f>
        <v>268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60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88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>
        <v>279</v>
      </c>
      <c r="R95" s="13">
        <f>Q96</f>
        <v>249</v>
      </c>
      <c r="S95" s="13" t="str">
        <f>IF((COUNTBLANK(Q95:Q95)=1),"-",IF(Q95&gt;Q96,"W",IF(Q95=Q96,"D","L")))</f>
        <v>W</v>
      </c>
      <c r="T95" s="33">
        <v>287</v>
      </c>
      <c r="U95" s="13">
        <f>+T97</f>
        <v>261</v>
      </c>
      <c r="V95" s="13" t="str">
        <f>IF((COUNTBLANK(T95:T95)=1),"-",IF(T95&gt;T97,"W",IF(T95=T97,"D","L")))</f>
        <v>W</v>
      </c>
      <c r="W95" s="33">
        <v>287</v>
      </c>
      <c r="X95" s="13">
        <f>+W98</f>
        <v>0</v>
      </c>
      <c r="Y95" s="13" t="str">
        <f>IF((COUNTBLANK(W95:W95)=1),"-",IF(W95&gt;W98,"W",IF(W95=W98,"D","L")))</f>
        <v>W</v>
      </c>
      <c r="Z95" s="33">
        <v>288</v>
      </c>
      <c r="AA95" s="13">
        <f>+Z99</f>
        <v>0</v>
      </c>
      <c r="AB95" s="13" t="str">
        <f>IF((COUNTBLANK(Z95:Z95)=1),"-",IF(Z95&gt;Z99,"W",IF(Z95=Z99,"D","L")))</f>
        <v>W</v>
      </c>
      <c r="AC95" s="33">
        <v>252</v>
      </c>
      <c r="AD95" s="13">
        <f>+AC100</f>
        <v>0</v>
      </c>
      <c r="AE95" s="14" t="str">
        <f>IF((COUNTBLANK(AC95:AC95)=1),"-",IF(AC95&gt;AC100,"W",IF(AC95=AC100,"D","L")))</f>
        <v>W</v>
      </c>
      <c r="AG95" s="48" t="str">
        <f t="shared" ref="AG95:AG100" si="63">+A95</f>
        <v>A Lamb</v>
      </c>
      <c r="AH95" s="13">
        <f t="shared" ref="AH95:AH100" si="64">10-COUNTBLANK(B95:AE95)</f>
        <v>10</v>
      </c>
      <c r="AI95" s="13">
        <f t="shared" ref="AI95:AI100" si="65">COUNTIF(A95:AE95,"W")</f>
        <v>10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20</v>
      </c>
      <c r="AM95" s="13">
        <f t="shared" ref="AM95:AM100" si="69">SUM(B95,E95,H95,K95,N95,Q95,T95,W95,Z95,AC95)</f>
        <v>2805</v>
      </c>
      <c r="AN95" s="39">
        <v>1</v>
      </c>
      <c r="AO95" s="40"/>
    </row>
    <row r="96" spans="1:41" ht="12.95" customHeight="1">
      <c r="A96" s="47" t="s">
        <v>89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>
        <v>249</v>
      </c>
      <c r="R96" s="15">
        <f>Q95</f>
        <v>279</v>
      </c>
      <c r="S96" s="15" t="str">
        <f>IF((COUNTBLANK(Q96:Q96)=1),"-",IF(Q96&gt;Q95,"W",IF(Q96=Q95,"D","L")))</f>
        <v>L</v>
      </c>
      <c r="T96" s="17">
        <v>259</v>
      </c>
      <c r="U96" s="15">
        <f>+T99</f>
        <v>0</v>
      </c>
      <c r="V96" s="15" t="str">
        <f>IF((COUNTBLANK(T96:T96)=1),"-",IF(T96&gt;T99,"W",IF(T96=T99,"D","L")))</f>
        <v>W</v>
      </c>
      <c r="W96" s="17">
        <v>253</v>
      </c>
      <c r="X96" s="15">
        <f>+W97</f>
        <v>256</v>
      </c>
      <c r="Y96" s="15" t="str">
        <f>IF((COUNTBLANK(W96:W96)=1),"-",IF(W96&gt;W97,"W",IF(W96=W97,"D","L")))</f>
        <v>L</v>
      </c>
      <c r="Z96" s="17">
        <v>262</v>
      </c>
      <c r="AA96" s="15">
        <f>+Z100</f>
        <v>0</v>
      </c>
      <c r="AB96" s="15" t="str">
        <f>IF((COUNTBLANK(Z96:Z96)=1),"-",IF(Z96&gt;Z100,"W",IF(Z96=Z100,"D","L")))</f>
        <v>W</v>
      </c>
      <c r="AC96" s="17">
        <v>246</v>
      </c>
      <c r="AD96" s="15">
        <f>+AC98</f>
        <v>0</v>
      </c>
      <c r="AE96" s="16" t="str">
        <f>IF((COUNTBLANK(AC96:AC96)=1),"-",IF(AC96&gt;AC98,"W",IF(AC96=AC98,"D","L")))</f>
        <v>W</v>
      </c>
      <c r="AG96" s="47" t="str">
        <f t="shared" si="63"/>
        <v>P Mason</v>
      </c>
      <c r="AH96" s="15">
        <f t="shared" si="64"/>
        <v>10</v>
      </c>
      <c r="AI96" s="15">
        <f t="shared" si="65"/>
        <v>6</v>
      </c>
      <c r="AJ96" s="15">
        <f t="shared" si="66"/>
        <v>0</v>
      </c>
      <c r="AK96" s="15">
        <f t="shared" si="67"/>
        <v>4</v>
      </c>
      <c r="AL96" s="15">
        <f t="shared" si="68"/>
        <v>12</v>
      </c>
      <c r="AM96" s="15">
        <f t="shared" si="69"/>
        <v>2514</v>
      </c>
      <c r="AN96" s="15"/>
      <c r="AO96" s="25"/>
    </row>
    <row r="97" spans="1:41" ht="12.95" customHeight="1">
      <c r="A97" s="47" t="s">
        <v>87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>
        <v>262</v>
      </c>
      <c r="R97" s="15">
        <f>Q100</f>
        <v>0</v>
      </c>
      <c r="S97" s="15" t="str">
        <f>IF((COUNTBLANK(Q97:Q97)=1),"-",IF(Q97&gt;Q100,"W",IF(Q97=Q100,"D","L")))</f>
        <v>W</v>
      </c>
      <c r="T97" s="17">
        <v>261</v>
      </c>
      <c r="U97" s="15">
        <f>+T95</f>
        <v>287</v>
      </c>
      <c r="V97" s="15" t="str">
        <f>IF((COUNTBLANK(T97:T97)=1),"-",IF(T97&gt;T95,"W",IF(T97=T95,"D","L")))</f>
        <v>L</v>
      </c>
      <c r="W97" s="17">
        <v>256</v>
      </c>
      <c r="X97" s="15">
        <f>+W96</f>
        <v>253</v>
      </c>
      <c r="Y97" s="15" t="str">
        <f>IF((COUNTBLANK(W97:W97)=1),"-",IF(W97&gt;W96,"W",IF(W97=W96,"D","L")))</f>
        <v>W</v>
      </c>
      <c r="Z97" s="17">
        <v>262</v>
      </c>
      <c r="AA97" s="15">
        <f>+Z98</f>
        <v>0</v>
      </c>
      <c r="AB97" s="15" t="str">
        <f>IF((COUNTBLANK(Z97:Z97)=1),"-",IF(Z97&gt;Z98,"W",IF(Z97=Z98,"D","L")))</f>
        <v>W</v>
      </c>
      <c r="AC97" s="17">
        <v>254</v>
      </c>
      <c r="AD97" s="15">
        <f>+AC99</f>
        <v>0</v>
      </c>
      <c r="AE97" s="16" t="str">
        <f>IF((COUNTBLANK(AC97:AC97)=1),"-",IF(AC97&gt;AC99,"W",IF(AC97=AC99,"D","L")))</f>
        <v>W</v>
      </c>
      <c r="AG97" s="47" t="str">
        <f t="shared" si="63"/>
        <v>A Purcell</v>
      </c>
      <c r="AH97" s="15">
        <f t="shared" si="64"/>
        <v>10</v>
      </c>
      <c r="AI97" s="15">
        <f t="shared" si="65"/>
        <v>7</v>
      </c>
      <c r="AJ97" s="15">
        <f t="shared" si="66"/>
        <v>0</v>
      </c>
      <c r="AK97" s="15">
        <f t="shared" si="67"/>
        <v>3</v>
      </c>
      <c r="AL97" s="15">
        <f t="shared" si="68"/>
        <v>14</v>
      </c>
      <c r="AM97" s="15">
        <f t="shared" si="69"/>
        <v>2585</v>
      </c>
      <c r="AN97" s="15"/>
      <c r="AO97" s="25"/>
    </row>
    <row r="98" spans="1:41" ht="12.95" customHeight="1">
      <c r="A98" s="47" t="s">
        <v>90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287</v>
      </c>
      <c r="Y98" s="15" t="str">
        <f>IF((COUNTBLANK(W98:W98)=1),"-",IF(W98&gt;W95,"W",IF(W98=W95,"D","L")))</f>
        <v>-</v>
      </c>
      <c r="Z98" s="17"/>
      <c r="AA98" s="15">
        <f>+Z97</f>
        <v>262</v>
      </c>
      <c r="AB98" s="15" t="str">
        <f>IF((COUNTBLANK(Z98:Z98)=1),"-",IF(Z98&gt;Z97,"W",IF(Z98=Z97,"D","L")))</f>
        <v>-</v>
      </c>
      <c r="AC98" s="17"/>
      <c r="AD98" s="15">
        <f>+AC96</f>
        <v>246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77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259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288</v>
      </c>
      <c r="AB99" s="15" t="str">
        <f>IF((COUNTBLANK(Z99:Z99)=1),"-",IF(Z99&gt;Z95,"W",IF(Z99=Z95,"D","L")))</f>
        <v>-</v>
      </c>
      <c r="AC99" s="17"/>
      <c r="AD99" s="15">
        <f>+AC97</f>
        <v>254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77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262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262</v>
      </c>
      <c r="AB100" s="15" t="str">
        <f>IF((COUNTBLANK(Z100:Z100)=1),"-",IF(Z100&gt;Z96,"W",IF(Z100=Z96,"D","L")))</f>
        <v>-</v>
      </c>
      <c r="AC100" s="17"/>
      <c r="AD100" s="15">
        <f>+AC95</f>
        <v>252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52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2026-10-17T17:33:20Z</dcterms:modified>
</cp:coreProperties>
</file>