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C5" i="1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G5"/>
  <c r="AH5"/>
  <c r="AI5"/>
  <c r="AJ5"/>
  <c r="AK5"/>
  <c r="AL5"/>
  <c r="AM5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G6"/>
  <c r="AH6"/>
  <c r="AI6"/>
  <c r="AJ6"/>
  <c r="AK6"/>
  <c r="AL6"/>
  <c r="AM6"/>
  <c r="C7"/>
  <c r="D7"/>
  <c r="F7"/>
  <c r="G7"/>
  <c r="I7"/>
  <c r="J7"/>
  <c r="L7"/>
  <c r="M7"/>
  <c r="O7"/>
  <c r="P7"/>
  <c r="R7"/>
  <c r="U7"/>
  <c r="X7"/>
  <c r="Y7"/>
  <c r="AA7"/>
  <c r="AB7"/>
  <c r="AD7"/>
  <c r="AE7"/>
  <c r="AG7"/>
  <c r="AH7"/>
  <c r="AI7"/>
  <c r="AJ7"/>
  <c r="AK7"/>
  <c r="AL7"/>
  <c r="AM7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G8"/>
  <c r="AH8"/>
  <c r="AI8"/>
  <c r="AJ8"/>
  <c r="AK8"/>
  <c r="AL8"/>
  <c r="AM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G9"/>
  <c r="AH9"/>
  <c r="AI9"/>
  <c r="AJ9"/>
  <c r="AK9"/>
  <c r="AL9"/>
  <c r="AM9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G10"/>
  <c r="AH10"/>
  <c r="AI10"/>
  <c r="AJ10"/>
  <c r="AK10"/>
  <c r="AL10"/>
  <c r="AM10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G15"/>
  <c r="AH15"/>
  <c r="AI15"/>
  <c r="AJ15"/>
  <c r="AK15"/>
  <c r="AL15"/>
  <c r="AM15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G16"/>
  <c r="AH16"/>
  <c r="AI16"/>
  <c r="AJ16"/>
  <c r="AK16"/>
  <c r="AL16"/>
  <c r="AM16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G17"/>
  <c r="AH17"/>
  <c r="AI17"/>
  <c r="AJ17"/>
  <c r="AK17"/>
  <c r="AL17"/>
  <c r="AM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G18"/>
  <c r="AH18"/>
  <c r="AI18"/>
  <c r="AJ18"/>
  <c r="AK18"/>
  <c r="AL18"/>
  <c r="AM18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G19"/>
  <c r="AH19"/>
  <c r="AI19"/>
  <c r="AJ19"/>
  <c r="AK19"/>
  <c r="AL19"/>
  <c r="AM19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G20"/>
  <c r="AH20"/>
  <c r="AI20"/>
  <c r="AJ20"/>
  <c r="AK20"/>
  <c r="AL20"/>
  <c r="AM20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G25"/>
  <c r="AH25"/>
  <c r="AI25"/>
  <c r="AJ25"/>
  <c r="AK25"/>
  <c r="AL25"/>
  <c r="AM25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G26"/>
  <c r="AH26"/>
  <c r="AI26"/>
  <c r="AJ26"/>
  <c r="AK26"/>
  <c r="AL26"/>
  <c r="AM26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G27"/>
  <c r="AH27"/>
  <c r="AI27"/>
  <c r="AJ27"/>
  <c r="AK27"/>
  <c r="AL27"/>
  <c r="AM27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G28"/>
  <c r="AH28"/>
  <c r="AI28"/>
  <c r="AJ28"/>
  <c r="AK28"/>
  <c r="AL28"/>
  <c r="AM28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G29"/>
  <c r="AH29"/>
  <c r="AI29"/>
  <c r="AJ29"/>
  <c r="AK29"/>
  <c r="AL29"/>
  <c r="AM29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G30"/>
  <c r="AH30"/>
  <c r="AI30"/>
  <c r="AJ30"/>
  <c r="AK30"/>
  <c r="AL30"/>
  <c r="AM30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G35"/>
  <c r="AH35"/>
  <c r="AI35"/>
  <c r="AJ35"/>
  <c r="AK35"/>
  <c r="AL35"/>
  <c r="AM35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G36"/>
  <c r="AH36"/>
  <c r="AI36"/>
  <c r="AJ36"/>
  <c r="AK36"/>
  <c r="AL36"/>
  <c r="AM36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G37"/>
  <c r="AH37"/>
  <c r="AI37"/>
  <c r="AJ37"/>
  <c r="AK37"/>
  <c r="AL37"/>
  <c r="AM37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G38"/>
  <c r="AH38"/>
  <c r="AI38"/>
  <c r="AJ38"/>
  <c r="AK38"/>
  <c r="AL38"/>
  <c r="AM38"/>
  <c r="C39"/>
  <c r="D39"/>
  <c r="F39"/>
  <c r="G39"/>
  <c r="I39"/>
  <c r="J39"/>
  <c r="L39"/>
  <c r="M39"/>
  <c r="O39"/>
  <c r="P39"/>
  <c r="R39"/>
  <c r="S39"/>
  <c r="U39"/>
  <c r="X39"/>
  <c r="Y39"/>
  <c r="AA39"/>
  <c r="AB39"/>
  <c r="AD39"/>
  <c r="AE39"/>
  <c r="AG39"/>
  <c r="AH39"/>
  <c r="AI39"/>
  <c r="AJ39"/>
  <c r="AK39"/>
  <c r="AL39"/>
  <c r="AM39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G40"/>
  <c r="AH40"/>
  <c r="AI40"/>
  <c r="AJ40"/>
  <c r="AK40"/>
  <c r="AL40"/>
  <c r="AM4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G45"/>
  <c r="AH45"/>
  <c r="AI45"/>
  <c r="AJ45"/>
  <c r="AK45"/>
  <c r="AL45"/>
  <c r="AM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G46"/>
  <c r="AH46"/>
  <c r="AI46"/>
  <c r="AJ46"/>
  <c r="AK46"/>
  <c r="AL46"/>
  <c r="AM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G47"/>
  <c r="AH47"/>
  <c r="AI47"/>
  <c r="AJ47"/>
  <c r="AK47"/>
  <c r="AL47"/>
  <c r="AM47"/>
  <c r="C48"/>
  <c r="D48"/>
  <c r="F48"/>
  <c r="I48"/>
  <c r="J48"/>
  <c r="L48"/>
  <c r="M48"/>
  <c r="O48"/>
  <c r="P48"/>
  <c r="R48"/>
  <c r="S48"/>
  <c r="U48"/>
  <c r="V48"/>
  <c r="X48"/>
  <c r="Y48"/>
  <c r="AA48"/>
  <c r="AB48"/>
  <c r="AD48"/>
  <c r="AE48"/>
  <c r="AG48"/>
  <c r="AH48"/>
  <c r="AI48"/>
  <c r="AJ48"/>
  <c r="AK48"/>
  <c r="AL48"/>
  <c r="AM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G49"/>
  <c r="AH49"/>
  <c r="AI49"/>
  <c r="AJ49"/>
  <c r="AK49"/>
  <c r="AL49"/>
  <c r="AM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G50"/>
  <c r="AH50"/>
  <c r="AI50"/>
  <c r="AJ50"/>
  <c r="AK50"/>
  <c r="AL50"/>
  <c r="AM50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AG55"/>
  <c r="AH55"/>
  <c r="AI55"/>
  <c r="AJ55"/>
  <c r="AK55"/>
  <c r="AL55"/>
  <c r="AM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AG56"/>
  <c r="AH56"/>
  <c r="AI56"/>
  <c r="AJ56"/>
  <c r="AK56"/>
  <c r="AL56"/>
  <c r="AM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AG57"/>
  <c r="AH57"/>
  <c r="AI57"/>
  <c r="AJ57"/>
  <c r="AK57"/>
  <c r="AL57"/>
  <c r="AM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G58"/>
  <c r="AH58"/>
  <c r="AI58"/>
  <c r="AJ58"/>
  <c r="AK58"/>
  <c r="AL58"/>
  <c r="AM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AG59"/>
  <c r="AH59"/>
  <c r="AI59"/>
  <c r="AJ59"/>
  <c r="AK59"/>
  <c r="AL59"/>
  <c r="AM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G60"/>
  <c r="AH60"/>
  <c r="AI60"/>
  <c r="AJ60"/>
  <c r="AK60"/>
  <c r="AL60"/>
  <c r="AM60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AG65"/>
  <c r="AH65"/>
  <c r="AI65"/>
  <c r="AJ65"/>
  <c r="AK65"/>
  <c r="AL65"/>
  <c r="AM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AG66"/>
  <c r="AH66"/>
  <c r="AI66"/>
  <c r="AJ66"/>
  <c r="AK66"/>
  <c r="AL66"/>
  <c r="AM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AG67"/>
  <c r="AH67"/>
  <c r="AI67"/>
  <c r="AJ67"/>
  <c r="AK67"/>
  <c r="AL67"/>
  <c r="AM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AG68"/>
  <c r="AH68"/>
  <c r="AI68"/>
  <c r="AJ68"/>
  <c r="AK68"/>
  <c r="AL68"/>
  <c r="AM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AG69"/>
  <c r="AH69"/>
  <c r="AI69"/>
  <c r="AJ69"/>
  <c r="AK69"/>
  <c r="AL69"/>
  <c r="AM69"/>
  <c r="C70"/>
  <c r="D70"/>
  <c r="F70"/>
  <c r="G70"/>
  <c r="I70"/>
  <c r="J70"/>
  <c r="L70"/>
  <c r="M70"/>
  <c r="O70"/>
  <c r="P70"/>
  <c r="R70"/>
  <c r="U70"/>
  <c r="V70"/>
  <c r="X70"/>
  <c r="Y70"/>
  <c r="AA70"/>
  <c r="AB70"/>
  <c r="AD70"/>
  <c r="AE70"/>
  <c r="AG70"/>
  <c r="AH70"/>
  <c r="AI70"/>
  <c r="AJ70"/>
  <c r="AK70"/>
  <c r="AL70"/>
  <c r="AM70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D75"/>
  <c r="AE75"/>
  <c r="AG75"/>
  <c r="AH75"/>
  <c r="AI75"/>
  <c r="AJ75"/>
  <c r="AK75"/>
  <c r="AL75"/>
  <c r="AM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AG76"/>
  <c r="AH76"/>
  <c r="AI76"/>
  <c r="AJ76"/>
  <c r="AK76"/>
  <c r="AL76"/>
  <c r="AM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AG77"/>
  <c r="AH77"/>
  <c r="AI77"/>
  <c r="AJ77"/>
  <c r="AK77"/>
  <c r="AL77"/>
  <c r="AM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AG78"/>
  <c r="AH78"/>
  <c r="AI78"/>
  <c r="AJ78"/>
  <c r="AK78"/>
  <c r="AL78"/>
  <c r="AM78"/>
  <c r="C79"/>
  <c r="D79"/>
  <c r="F79"/>
  <c r="G79"/>
  <c r="I79"/>
  <c r="J79"/>
  <c r="L79"/>
  <c r="M79"/>
  <c r="O79"/>
  <c r="R79"/>
  <c r="S79"/>
  <c r="U79"/>
  <c r="V79"/>
  <c r="X79"/>
  <c r="Y79"/>
  <c r="AA79"/>
  <c r="AB79"/>
  <c r="AD79"/>
  <c r="AE79"/>
  <c r="AG79"/>
  <c r="AH79"/>
  <c r="AI79"/>
  <c r="AJ79"/>
  <c r="AK79"/>
  <c r="AL79"/>
  <c r="AM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G80"/>
  <c r="AH80"/>
  <c r="AI80"/>
  <c r="AJ80"/>
  <c r="AK80"/>
  <c r="AL80"/>
  <c r="AM80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G85"/>
  <c r="AH85"/>
  <c r="AI85"/>
  <c r="AJ85"/>
  <c r="AK85"/>
  <c r="AL85"/>
  <c r="AM85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G86"/>
  <c r="AH86"/>
  <c r="AI86"/>
  <c r="AJ86"/>
  <c r="AK86"/>
  <c r="AL86"/>
  <c r="AM86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G87"/>
  <c r="AH87"/>
  <c r="AI87"/>
  <c r="AJ87"/>
  <c r="AK87"/>
  <c r="AL87"/>
  <c r="AM87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G88"/>
  <c r="AH88"/>
  <c r="AI88"/>
  <c r="AJ88"/>
  <c r="AK88"/>
  <c r="AL88"/>
  <c r="AM88"/>
  <c r="C89"/>
  <c r="D89"/>
  <c r="F89"/>
  <c r="G89"/>
  <c r="I89"/>
  <c r="J89"/>
  <c r="L89"/>
  <c r="M89"/>
  <c r="O89"/>
  <c r="P89"/>
  <c r="R89"/>
  <c r="U89"/>
  <c r="X89"/>
  <c r="Y89"/>
  <c r="AA89"/>
  <c r="AB89"/>
  <c r="AD89"/>
  <c r="AE89"/>
  <c r="AG89"/>
  <c r="AH89"/>
  <c r="AI89"/>
  <c r="AJ89"/>
  <c r="AK89"/>
  <c r="AL89"/>
  <c r="AM89"/>
  <c r="C90"/>
  <c r="D90"/>
  <c r="F90"/>
  <c r="G90"/>
  <c r="I90"/>
  <c r="J90"/>
  <c r="L90"/>
  <c r="M90"/>
  <c r="O90"/>
  <c r="R90"/>
  <c r="U90"/>
  <c r="X90"/>
  <c r="Y90"/>
  <c r="AA90"/>
  <c r="AB90"/>
  <c r="AD90"/>
  <c r="AE90"/>
  <c r="AG90"/>
  <c r="AH90"/>
  <c r="AI90"/>
  <c r="AJ90"/>
  <c r="AK90"/>
  <c r="AL90"/>
  <c r="AM90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G95"/>
  <c r="AH95"/>
  <c r="AI95"/>
  <c r="AJ95"/>
  <c r="AK95"/>
  <c r="AL95"/>
  <c r="AM95"/>
  <c r="C96"/>
  <c r="D96"/>
  <c r="F96"/>
  <c r="G96"/>
  <c r="I96"/>
  <c r="J96"/>
  <c r="L96"/>
  <c r="M96"/>
  <c r="O96"/>
  <c r="R96"/>
  <c r="U96"/>
  <c r="V96"/>
  <c r="X96"/>
  <c r="Y96"/>
  <c r="AA96"/>
  <c r="AB96"/>
  <c r="AD96"/>
  <c r="AE96"/>
  <c r="AG96"/>
  <c r="AH96"/>
  <c r="AI96"/>
  <c r="AJ96"/>
  <c r="AK96"/>
  <c r="AL96"/>
  <c r="AM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G97"/>
  <c r="AH97"/>
  <c r="AI97"/>
  <c r="AJ97"/>
  <c r="AK97"/>
  <c r="AL97"/>
  <c r="AM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G98"/>
  <c r="AH98"/>
  <c r="AI98"/>
  <c r="AJ98"/>
  <c r="AK98"/>
  <c r="AL98"/>
  <c r="AM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G99"/>
  <c r="AH99"/>
  <c r="AI99"/>
  <c r="AJ99"/>
  <c r="AK99"/>
  <c r="AL99"/>
  <c r="AM99"/>
  <c r="C100"/>
  <c r="D100"/>
  <c r="F100"/>
  <c r="G100"/>
  <c r="I100"/>
  <c r="J100"/>
  <c r="L100"/>
  <c r="M100"/>
  <c r="O100"/>
  <c r="P100"/>
  <c r="R100"/>
  <c r="U100"/>
  <c r="X100"/>
  <c r="Y100"/>
  <c r="AA100"/>
  <c r="AB100"/>
  <c r="AD100"/>
  <c r="AE100"/>
  <c r="AG100"/>
  <c r="AH100"/>
  <c r="AI100"/>
  <c r="AJ100"/>
  <c r="AK100"/>
  <c r="AL100"/>
  <c r="AM100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G105"/>
  <c r="AH105"/>
  <c r="AI105"/>
  <c r="AJ105"/>
  <c r="AK105"/>
  <c r="AL105"/>
  <c r="AM105"/>
  <c r="C106"/>
  <c r="D106"/>
  <c r="F106"/>
  <c r="G106"/>
  <c r="I106"/>
  <c r="J106"/>
  <c r="L106"/>
  <c r="M106"/>
  <c r="O106"/>
  <c r="R106"/>
  <c r="S106"/>
  <c r="U106"/>
  <c r="V106"/>
  <c r="X106"/>
  <c r="Y106"/>
  <c r="AA106"/>
  <c r="AB106"/>
  <c r="AD106"/>
  <c r="AE106"/>
  <c r="AG106"/>
  <c r="AH106"/>
  <c r="AI106"/>
  <c r="AJ106"/>
  <c r="AK106"/>
  <c r="AL106"/>
  <c r="AM106"/>
  <c r="C107"/>
  <c r="D107"/>
  <c r="F107"/>
  <c r="G107"/>
  <c r="I107"/>
  <c r="J107"/>
  <c r="L107"/>
  <c r="O107"/>
  <c r="R107"/>
  <c r="S107"/>
  <c r="U107"/>
  <c r="V107"/>
  <c r="X107"/>
  <c r="Y107"/>
  <c r="AA107"/>
  <c r="AB107"/>
  <c r="AD107"/>
  <c r="AE107"/>
  <c r="AG107"/>
  <c r="AH107"/>
  <c r="AI107"/>
  <c r="AJ107"/>
  <c r="AK107"/>
  <c r="AL107"/>
  <c r="AM107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G108"/>
  <c r="AH108"/>
  <c r="AI108"/>
  <c r="AJ108"/>
  <c r="AK108"/>
  <c r="AL108"/>
  <c r="AM108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G109"/>
  <c r="AH109"/>
  <c r="AI109"/>
  <c r="AJ109"/>
  <c r="AK109"/>
  <c r="AL109"/>
  <c r="AM109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G110"/>
  <c r="AH110"/>
  <c r="AI110"/>
  <c r="AJ110"/>
  <c r="AK110"/>
  <c r="AL110"/>
  <c r="AM110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G115"/>
  <c r="AH115"/>
  <c r="AI115"/>
  <c r="AJ115"/>
  <c r="AK115"/>
  <c r="AL115"/>
  <c r="AM115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G116"/>
  <c r="AH116"/>
  <c r="AI116"/>
  <c r="AJ116"/>
  <c r="AK116"/>
  <c r="AL116"/>
  <c r="AM116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G117"/>
  <c r="AH117"/>
  <c r="AI117"/>
  <c r="AJ117"/>
  <c r="AK117"/>
  <c r="AL117"/>
  <c r="AM117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G118"/>
  <c r="AH118"/>
  <c r="AI118"/>
  <c r="AJ118"/>
  <c r="AK118"/>
  <c r="AL118"/>
  <c r="AM118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G119"/>
  <c r="AH119"/>
  <c r="AI119"/>
  <c r="AJ119"/>
  <c r="AK119"/>
  <c r="AL119"/>
  <c r="AM119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G120"/>
  <c r="AH120"/>
  <c r="AI120"/>
  <c r="AJ120"/>
  <c r="AK120"/>
  <c r="AL120"/>
  <c r="AM120"/>
  <c r="C125"/>
  <c r="D125"/>
  <c r="F125"/>
  <c r="G125"/>
  <c r="I125"/>
  <c r="J125"/>
  <c r="L125"/>
  <c r="M125"/>
  <c r="O125"/>
  <c r="P125"/>
  <c r="R125"/>
  <c r="S125"/>
  <c r="U125"/>
  <c r="V125"/>
  <c r="X125"/>
  <c r="Y125"/>
  <c r="AA125"/>
  <c r="AB125"/>
  <c r="AD125"/>
  <c r="AE125"/>
  <c r="AH125"/>
  <c r="AI125"/>
  <c r="AJ125"/>
  <c r="AK125"/>
  <c r="AL125"/>
  <c r="AM125"/>
  <c r="C126"/>
  <c r="D126"/>
  <c r="F126"/>
  <c r="G126"/>
  <c r="I126"/>
  <c r="J126"/>
  <c r="L126"/>
  <c r="M126"/>
  <c r="O126"/>
  <c r="P126"/>
  <c r="R126"/>
  <c r="S126"/>
  <c r="U126"/>
  <c r="V126"/>
  <c r="X126"/>
  <c r="Y126"/>
  <c r="AA126"/>
  <c r="AB126"/>
  <c r="AD126"/>
  <c r="AE126"/>
  <c r="AH126"/>
  <c r="AI126"/>
  <c r="AJ126"/>
  <c r="AK126"/>
  <c r="AL126"/>
  <c r="AM126"/>
  <c r="C127"/>
  <c r="D127"/>
  <c r="F127"/>
  <c r="G127"/>
  <c r="I127"/>
  <c r="J127"/>
  <c r="L127"/>
  <c r="M127"/>
  <c r="O127"/>
  <c r="P127"/>
  <c r="R127"/>
  <c r="S127"/>
  <c r="U127"/>
  <c r="V127"/>
  <c r="X127"/>
  <c r="Y127"/>
  <c r="AA127"/>
  <c r="AB127"/>
  <c r="AD127"/>
  <c r="AE127"/>
  <c r="AH127"/>
  <c r="AI127"/>
  <c r="AJ127"/>
  <c r="AK127"/>
  <c r="AL127"/>
  <c r="AM127"/>
  <c r="C128"/>
  <c r="D128"/>
  <c r="F128"/>
  <c r="G128"/>
  <c r="I128"/>
  <c r="J128"/>
  <c r="L128"/>
  <c r="M128"/>
  <c r="O128"/>
  <c r="P128"/>
  <c r="R128"/>
  <c r="S128"/>
  <c r="U128"/>
  <c r="V128"/>
  <c r="X128"/>
  <c r="Y128"/>
  <c r="AA128"/>
  <c r="AB128"/>
  <c r="AD128"/>
  <c r="AE128"/>
  <c r="AH128"/>
  <c r="AI128"/>
  <c r="AJ128"/>
  <c r="AK128"/>
  <c r="AL128"/>
  <c r="AM128"/>
  <c r="C129"/>
  <c r="D129"/>
  <c r="F129"/>
  <c r="G129"/>
  <c r="I129"/>
  <c r="J129"/>
  <c r="L129"/>
  <c r="M129"/>
  <c r="O129"/>
  <c r="P129"/>
  <c r="R129"/>
  <c r="S129"/>
  <c r="U129"/>
  <c r="V129"/>
  <c r="X129"/>
  <c r="Y129"/>
  <c r="AA129"/>
  <c r="AB129"/>
  <c r="AD129"/>
  <c r="AE129"/>
  <c r="AH129"/>
  <c r="AI129"/>
  <c r="AJ129"/>
  <c r="AK129"/>
  <c r="AL129"/>
  <c r="AM129"/>
  <c r="C130"/>
  <c r="D130"/>
  <c r="F130"/>
  <c r="G130"/>
  <c r="I130"/>
  <c r="J130"/>
  <c r="L130"/>
  <c r="M130"/>
  <c r="O130"/>
  <c r="P130"/>
  <c r="R130"/>
  <c r="S130"/>
  <c r="U130"/>
  <c r="V130"/>
  <c r="X130"/>
  <c r="Y130"/>
  <c r="AA130"/>
  <c r="AB130"/>
  <c r="AD130"/>
  <c r="AE130"/>
  <c r="AH130"/>
  <c r="AI130"/>
  <c r="AJ130"/>
  <c r="AK130"/>
  <c r="AL130"/>
  <c r="AM130"/>
  <c r="B138"/>
  <c r="C138"/>
  <c r="D138"/>
  <c r="E138"/>
  <c r="F138"/>
  <c r="G138"/>
  <c r="H138"/>
  <c r="I138"/>
  <c r="J138"/>
  <c r="K138"/>
  <c r="L138"/>
  <c r="M138"/>
  <c r="N138"/>
  <c r="O138"/>
  <c r="P138"/>
  <c r="Q138"/>
  <c r="R138"/>
  <c r="S138"/>
  <c r="T139"/>
  <c r="T140"/>
  <c r="T141"/>
  <c r="T138"/>
  <c r="T149"/>
  <c r="T150"/>
  <c r="U138"/>
  <c r="V138"/>
  <c r="W138"/>
  <c r="X138"/>
  <c r="Y138"/>
  <c r="Z138"/>
  <c r="AA138"/>
  <c r="AB138"/>
  <c r="AC138"/>
  <c r="AD138"/>
  <c r="AE138"/>
  <c r="AG138"/>
  <c r="AH138"/>
  <c r="AI138"/>
  <c r="AJ138"/>
  <c r="AK138"/>
  <c r="AL138"/>
  <c r="AM138"/>
  <c r="B139"/>
  <c r="E139"/>
  <c r="H139"/>
  <c r="K139"/>
  <c r="N139"/>
  <c r="Q139"/>
  <c r="W139"/>
  <c r="Z139"/>
  <c r="AC139"/>
  <c r="AG139"/>
  <c r="B140"/>
  <c r="H140"/>
  <c r="K140"/>
  <c r="N140"/>
  <c r="Q140"/>
  <c r="W140"/>
  <c r="Z140"/>
  <c r="AC140"/>
  <c r="AG140"/>
  <c r="B141"/>
  <c r="E141"/>
  <c r="H141"/>
  <c r="K141"/>
  <c r="N141"/>
  <c r="Q141"/>
  <c r="W141"/>
  <c r="Z141"/>
  <c r="AC141"/>
  <c r="AG141"/>
  <c r="B143"/>
  <c r="C143"/>
  <c r="D143"/>
  <c r="E143"/>
  <c r="F143"/>
  <c r="G143"/>
  <c r="H143"/>
  <c r="I143"/>
  <c r="J143"/>
  <c r="K143"/>
  <c r="L143"/>
  <c r="M143"/>
  <c r="N143"/>
  <c r="O143"/>
  <c r="P143"/>
  <c r="Q143"/>
  <c r="R143"/>
  <c r="S143"/>
  <c r="T145"/>
  <c r="T146"/>
  <c r="T143"/>
  <c r="T160"/>
  <c r="T159"/>
  <c r="T161"/>
  <c r="T158"/>
  <c r="U143"/>
  <c r="V143"/>
  <c r="W143"/>
  <c r="X143"/>
  <c r="Y143"/>
  <c r="Z143"/>
  <c r="AA143"/>
  <c r="AB143"/>
  <c r="AC143"/>
  <c r="AD143"/>
  <c r="AE143"/>
  <c r="AG143"/>
  <c r="AH143"/>
  <c r="AI143"/>
  <c r="AJ143"/>
  <c r="AK143"/>
  <c r="AL143"/>
  <c r="AM143"/>
  <c r="B144"/>
  <c r="E144"/>
  <c r="H144"/>
  <c r="K144"/>
  <c r="N144"/>
  <c r="Q144"/>
  <c r="T144"/>
  <c r="W144"/>
  <c r="Z144"/>
  <c r="AC144"/>
  <c r="AG144"/>
  <c r="B145"/>
  <c r="E145"/>
  <c r="H145"/>
  <c r="K145"/>
  <c r="N145"/>
  <c r="Q145"/>
  <c r="W145"/>
  <c r="Z145"/>
  <c r="AC145"/>
  <c r="AG145"/>
  <c r="B146"/>
  <c r="E146"/>
  <c r="H146"/>
  <c r="K146"/>
  <c r="N146"/>
  <c r="Q146"/>
  <c r="W146"/>
  <c r="Z146"/>
  <c r="AC146"/>
  <c r="AG146"/>
  <c r="B148"/>
  <c r="C148"/>
  <c r="D148"/>
  <c r="E148"/>
  <c r="F148"/>
  <c r="G148"/>
  <c r="H148"/>
  <c r="I148"/>
  <c r="J148"/>
  <c r="K148"/>
  <c r="L148"/>
  <c r="M148"/>
  <c r="N148"/>
  <c r="O148"/>
  <c r="P148"/>
  <c r="Q148"/>
  <c r="R148"/>
  <c r="S148"/>
  <c r="U148"/>
  <c r="V148"/>
  <c r="W148"/>
  <c r="X148"/>
  <c r="Y148"/>
  <c r="Z148"/>
  <c r="AA148"/>
  <c r="AB148"/>
  <c r="AC148"/>
  <c r="AD148"/>
  <c r="AE148"/>
  <c r="AG148"/>
  <c r="AH148"/>
  <c r="AI148"/>
  <c r="AJ148"/>
  <c r="AK148"/>
  <c r="AL148"/>
  <c r="AM148"/>
  <c r="B149"/>
  <c r="E149"/>
  <c r="H149"/>
  <c r="K149"/>
  <c r="N149"/>
  <c r="Q149"/>
  <c r="W149"/>
  <c r="Z149"/>
  <c r="AC149"/>
  <c r="AG149"/>
  <c r="B150"/>
  <c r="E150"/>
  <c r="H150"/>
  <c r="K150"/>
  <c r="N150"/>
  <c r="Q150"/>
  <c r="W150"/>
  <c r="Z150"/>
  <c r="AC150"/>
  <c r="AG150"/>
  <c r="B151"/>
  <c r="E151"/>
  <c r="H151"/>
  <c r="K151"/>
  <c r="N151"/>
  <c r="Q151"/>
  <c r="W151"/>
  <c r="Z151"/>
  <c r="AC151"/>
  <c r="AG151"/>
  <c r="B153"/>
  <c r="C153"/>
  <c r="D153"/>
  <c r="E153"/>
  <c r="F153"/>
  <c r="G153"/>
  <c r="H153"/>
  <c r="I153"/>
  <c r="J153"/>
  <c r="K153"/>
  <c r="L153"/>
  <c r="M153"/>
  <c r="N153"/>
  <c r="O153"/>
  <c r="P153"/>
  <c r="Q153"/>
  <c r="R153"/>
  <c r="S153"/>
  <c r="T154"/>
  <c r="T155"/>
  <c r="T156"/>
  <c r="T153"/>
  <c r="T164"/>
  <c r="T165"/>
  <c r="T166"/>
  <c r="T163"/>
  <c r="U153"/>
  <c r="V153"/>
  <c r="W153"/>
  <c r="X153"/>
  <c r="Y153"/>
  <c r="Z153"/>
  <c r="AA153"/>
  <c r="AB153"/>
  <c r="AC153"/>
  <c r="AD153"/>
  <c r="AE153"/>
  <c r="AG153"/>
  <c r="AH153"/>
  <c r="AI153"/>
  <c r="AJ153"/>
  <c r="AK153"/>
  <c r="AL153"/>
  <c r="AM153"/>
  <c r="B154"/>
  <c r="E154"/>
  <c r="H154"/>
  <c r="K154"/>
  <c r="N154"/>
  <c r="Q154"/>
  <c r="W154"/>
  <c r="Z154"/>
  <c r="AC154"/>
  <c r="AG154"/>
  <c r="B155"/>
  <c r="E155"/>
  <c r="H155"/>
  <c r="K155"/>
  <c r="N155"/>
  <c r="Q155"/>
  <c r="W155"/>
  <c r="Z155"/>
  <c r="AC155"/>
  <c r="AG155"/>
  <c r="B156"/>
  <c r="E156"/>
  <c r="H156"/>
  <c r="K156"/>
  <c r="N156"/>
  <c r="Q156"/>
  <c r="W156"/>
  <c r="Z156"/>
  <c r="AC156"/>
  <c r="AG156"/>
  <c r="B158"/>
  <c r="C158"/>
  <c r="D158"/>
  <c r="E158"/>
  <c r="F158"/>
  <c r="G158"/>
  <c r="H158"/>
  <c r="I158"/>
  <c r="J158"/>
  <c r="K158"/>
  <c r="L158"/>
  <c r="M158"/>
  <c r="N158"/>
  <c r="O158"/>
  <c r="P158"/>
  <c r="Q158"/>
  <c r="R158"/>
  <c r="S158"/>
  <c r="U158"/>
  <c r="V158"/>
  <c r="W158"/>
  <c r="X158"/>
  <c r="Y158"/>
  <c r="Z158"/>
  <c r="AA158"/>
  <c r="AB158"/>
  <c r="AC158"/>
  <c r="AD158"/>
  <c r="AE158"/>
  <c r="AG158"/>
  <c r="AH158"/>
  <c r="AI158"/>
  <c r="AJ158"/>
  <c r="AK158"/>
  <c r="AL158"/>
  <c r="AM158"/>
  <c r="B159"/>
  <c r="E159"/>
  <c r="H159"/>
  <c r="K159"/>
  <c r="N159"/>
  <c r="Q159"/>
  <c r="W159"/>
  <c r="Z159"/>
  <c r="AC159"/>
  <c r="AG159"/>
  <c r="B160"/>
  <c r="E160"/>
  <c r="H160"/>
  <c r="K160"/>
  <c r="N160"/>
  <c r="Q160"/>
  <c r="W160"/>
  <c r="Z160"/>
  <c r="AC160"/>
  <c r="AG160"/>
  <c r="B161"/>
  <c r="E161"/>
  <c r="H161"/>
  <c r="K161"/>
  <c r="N161"/>
  <c r="Q161"/>
  <c r="W161"/>
  <c r="Z161"/>
  <c r="AC161"/>
  <c r="AG161"/>
  <c r="B163"/>
  <c r="C163"/>
  <c r="D163"/>
  <c r="E163"/>
  <c r="F163"/>
  <c r="G163"/>
  <c r="H163"/>
  <c r="I163"/>
  <c r="J163"/>
  <c r="K163"/>
  <c r="L163"/>
  <c r="M163"/>
  <c r="N163"/>
  <c r="O163"/>
  <c r="P163"/>
  <c r="Q163"/>
  <c r="R163"/>
  <c r="S163"/>
  <c r="U163"/>
  <c r="V163"/>
  <c r="W163"/>
  <c r="X163"/>
  <c r="Y163"/>
  <c r="Z163"/>
  <c r="AA163"/>
  <c r="AB163"/>
  <c r="AC163"/>
  <c r="AD163"/>
  <c r="AE163"/>
  <c r="AG163"/>
  <c r="AH163"/>
  <c r="AI163"/>
  <c r="AJ163"/>
  <c r="AK163"/>
  <c r="AL163"/>
  <c r="AM163"/>
  <c r="B164"/>
  <c r="E164"/>
  <c r="H164"/>
  <c r="K164"/>
  <c r="N164"/>
  <c r="Q164"/>
  <c r="W164"/>
  <c r="Z164"/>
  <c r="AC164"/>
  <c r="AG164"/>
  <c r="B165"/>
  <c r="E165"/>
  <c r="H165"/>
  <c r="K165"/>
  <c r="N165"/>
  <c r="Q165"/>
  <c r="W165"/>
  <c r="Z165"/>
  <c r="AC165"/>
  <c r="AG165"/>
  <c r="B166"/>
  <c r="E166"/>
  <c r="H166"/>
  <c r="K166"/>
  <c r="N166"/>
  <c r="Q166"/>
  <c r="W166"/>
  <c r="Z166"/>
  <c r="AC166"/>
  <c r="AG166"/>
  <c r="B171"/>
  <c r="C171"/>
  <c r="D171"/>
  <c r="E171"/>
  <c r="F171"/>
  <c r="G171"/>
  <c r="H171"/>
  <c r="I171"/>
  <c r="J171"/>
  <c r="K171"/>
  <c r="L171"/>
  <c r="M171"/>
  <c r="N171"/>
  <c r="O171"/>
  <c r="P171"/>
  <c r="Q171"/>
  <c r="R171"/>
  <c r="S171"/>
  <c r="T172"/>
  <c r="T173"/>
  <c r="T174"/>
  <c r="T171"/>
  <c r="T182"/>
  <c r="T183"/>
  <c r="T184"/>
  <c r="T181"/>
  <c r="U171"/>
  <c r="V171"/>
  <c r="W171"/>
  <c r="X171"/>
  <c r="Y171"/>
  <c r="Z171"/>
  <c r="AA171"/>
  <c r="AB171"/>
  <c r="AC171"/>
  <c r="AD171"/>
  <c r="AE171"/>
  <c r="AG171"/>
  <c r="AH171"/>
  <c r="AI171"/>
  <c r="AJ171"/>
  <c r="AK171"/>
  <c r="AL171"/>
  <c r="AM171"/>
  <c r="B172"/>
  <c r="E172"/>
  <c r="H172"/>
  <c r="K172"/>
  <c r="N172"/>
  <c r="Q172"/>
  <c r="W172"/>
  <c r="Z172"/>
  <c r="AC172"/>
  <c r="AG172"/>
  <c r="B173"/>
  <c r="E173"/>
  <c r="H173"/>
  <c r="K173"/>
  <c r="N173"/>
  <c r="Q173"/>
  <c r="W173"/>
  <c r="Z173"/>
  <c r="AC173"/>
  <c r="AG173"/>
  <c r="B174"/>
  <c r="E174"/>
  <c r="H174"/>
  <c r="K174"/>
  <c r="N174"/>
  <c r="Q174"/>
  <c r="W174"/>
  <c r="Z174"/>
  <c r="AC174"/>
  <c r="AG174"/>
  <c r="B176"/>
  <c r="C176"/>
  <c r="D176"/>
  <c r="E176"/>
  <c r="F176"/>
  <c r="G176"/>
  <c r="H176"/>
  <c r="I176"/>
  <c r="J176"/>
  <c r="K176"/>
  <c r="L176"/>
  <c r="M176"/>
  <c r="N176"/>
  <c r="O176"/>
  <c r="P176"/>
  <c r="Q176"/>
  <c r="R176"/>
  <c r="S176"/>
  <c r="T177"/>
  <c r="T178"/>
  <c r="T179"/>
  <c r="T176"/>
  <c r="T192"/>
  <c r="T193"/>
  <c r="T191"/>
  <c r="U176"/>
  <c r="V176"/>
  <c r="W176"/>
  <c r="X176"/>
  <c r="Y176"/>
  <c r="Z176"/>
  <c r="AA176"/>
  <c r="AB176"/>
  <c r="AC176"/>
  <c r="AD176"/>
  <c r="AE176"/>
  <c r="AG176"/>
  <c r="AH176"/>
  <c r="AI176"/>
  <c r="AJ176"/>
  <c r="AK176"/>
  <c r="AL176"/>
  <c r="AM176"/>
  <c r="B177"/>
  <c r="E177"/>
  <c r="H177"/>
  <c r="K177"/>
  <c r="N177"/>
  <c r="Q177"/>
  <c r="W177"/>
  <c r="Z177"/>
  <c r="AC177"/>
  <c r="AG177"/>
  <c r="B178"/>
  <c r="E178"/>
  <c r="H178"/>
  <c r="K178"/>
  <c r="N178"/>
  <c r="Q178"/>
  <c r="W178"/>
  <c r="Z178"/>
  <c r="AC178"/>
  <c r="AG178"/>
  <c r="B179"/>
  <c r="E179"/>
  <c r="H179"/>
  <c r="K179"/>
  <c r="N179"/>
  <c r="Q179"/>
  <c r="W179"/>
  <c r="Z179"/>
  <c r="AC179"/>
  <c r="AG179"/>
  <c r="B181"/>
  <c r="C181"/>
  <c r="D181"/>
  <c r="E181"/>
  <c r="F181"/>
  <c r="G181"/>
  <c r="H181"/>
  <c r="I181"/>
  <c r="J181"/>
  <c r="K181"/>
  <c r="L181"/>
  <c r="M181"/>
  <c r="N181"/>
  <c r="O181"/>
  <c r="P181"/>
  <c r="Q181"/>
  <c r="R181"/>
  <c r="S181"/>
  <c r="U181"/>
  <c r="V181"/>
  <c r="W181"/>
  <c r="X181"/>
  <c r="Y181"/>
  <c r="Z181"/>
  <c r="AA181"/>
  <c r="AB181"/>
  <c r="AC181"/>
  <c r="AD181"/>
  <c r="AE181"/>
  <c r="AG181"/>
  <c r="AH181"/>
  <c r="AI181"/>
  <c r="AJ181"/>
  <c r="AK181"/>
  <c r="AL181"/>
  <c r="AM181"/>
  <c r="B182"/>
  <c r="E182"/>
  <c r="H182"/>
  <c r="K182"/>
  <c r="N182"/>
  <c r="Q182"/>
  <c r="W182"/>
  <c r="Z182"/>
  <c r="AC182"/>
  <c r="AG182"/>
  <c r="B183"/>
  <c r="E183"/>
  <c r="H183"/>
  <c r="K183"/>
  <c r="N183"/>
  <c r="Q183"/>
  <c r="W183"/>
  <c r="Z183"/>
  <c r="AC183"/>
  <c r="AG183"/>
  <c r="B184"/>
  <c r="E184"/>
  <c r="H184"/>
  <c r="K184"/>
  <c r="N184"/>
  <c r="Q184"/>
  <c r="W184"/>
  <c r="Z184"/>
  <c r="AC184"/>
  <c r="AG184"/>
  <c r="B186"/>
  <c r="C186"/>
  <c r="D186"/>
  <c r="E186"/>
  <c r="F186"/>
  <c r="G186"/>
  <c r="H186"/>
  <c r="I186"/>
  <c r="J186"/>
  <c r="K186"/>
  <c r="L186"/>
  <c r="M186"/>
  <c r="N186"/>
  <c r="O186"/>
  <c r="P186"/>
  <c r="Q186"/>
  <c r="R186"/>
  <c r="S186"/>
  <c r="T187"/>
  <c r="T188"/>
  <c r="T189"/>
  <c r="T186"/>
  <c r="T197"/>
  <c r="T198"/>
  <c r="T199"/>
  <c r="T196"/>
  <c r="U186"/>
  <c r="V186"/>
  <c r="W186"/>
  <c r="X186"/>
  <c r="Y186"/>
  <c r="Z186"/>
  <c r="AA186"/>
  <c r="AB186"/>
  <c r="AC186"/>
  <c r="AD186"/>
  <c r="AE186"/>
  <c r="AG186"/>
  <c r="AH186"/>
  <c r="AI186"/>
  <c r="AJ186"/>
  <c r="AK186"/>
  <c r="AL186"/>
  <c r="AM186"/>
  <c r="B187"/>
  <c r="E187"/>
  <c r="H187"/>
  <c r="K187"/>
  <c r="N187"/>
  <c r="Q187"/>
  <c r="W187"/>
  <c r="Z187"/>
  <c r="AC187"/>
  <c r="AG187"/>
  <c r="B188"/>
  <c r="E188"/>
  <c r="H188"/>
  <c r="K188"/>
  <c r="N188"/>
  <c r="Q188"/>
  <c r="W188"/>
  <c r="Z188"/>
  <c r="AC188"/>
  <c r="AG188"/>
  <c r="B189"/>
  <c r="E189"/>
  <c r="H189"/>
  <c r="K189"/>
  <c r="N189"/>
  <c r="Q189"/>
  <c r="W189"/>
  <c r="Z189"/>
  <c r="AC189"/>
  <c r="AG189"/>
  <c r="B191"/>
  <c r="C191"/>
  <c r="D191"/>
  <c r="E191"/>
  <c r="F191"/>
  <c r="G191"/>
  <c r="H191"/>
  <c r="I191"/>
  <c r="J191"/>
  <c r="K191"/>
  <c r="L191"/>
  <c r="M191"/>
  <c r="N191"/>
  <c r="O191"/>
  <c r="P191"/>
  <c r="Q191"/>
  <c r="R191"/>
  <c r="S191"/>
  <c r="U191"/>
  <c r="V191"/>
  <c r="W191"/>
  <c r="X191"/>
  <c r="Y191"/>
  <c r="Z191"/>
  <c r="AA191"/>
  <c r="AB191"/>
  <c r="AC191"/>
  <c r="AD191"/>
  <c r="AE191"/>
  <c r="AG191"/>
  <c r="AH191"/>
  <c r="AI191"/>
  <c r="AJ191"/>
  <c r="AK191"/>
  <c r="AL191"/>
  <c r="AM191"/>
  <c r="B192"/>
  <c r="E192"/>
  <c r="H192"/>
  <c r="K192"/>
  <c r="N192"/>
  <c r="Q192"/>
  <c r="W192"/>
  <c r="Z192"/>
  <c r="AC192"/>
  <c r="AG192"/>
  <c r="B193"/>
  <c r="E193"/>
  <c r="H193"/>
  <c r="K193"/>
  <c r="N193"/>
  <c r="Q193"/>
  <c r="W193"/>
  <c r="Z193"/>
  <c r="AC193"/>
  <c r="AG193"/>
  <c r="B194"/>
  <c r="E194"/>
  <c r="H194"/>
  <c r="K194"/>
  <c r="N194"/>
  <c r="Q194"/>
  <c r="T194"/>
  <c r="W194"/>
  <c r="Z194"/>
  <c r="AC194"/>
  <c r="AG194"/>
  <c r="B196"/>
  <c r="C196"/>
  <c r="D196"/>
  <c r="E196"/>
  <c r="F196"/>
  <c r="G196"/>
  <c r="H196"/>
  <c r="I196"/>
  <c r="J196"/>
  <c r="K196"/>
  <c r="L196"/>
  <c r="M196"/>
  <c r="N196"/>
  <c r="O196"/>
  <c r="P196"/>
  <c r="Q196"/>
  <c r="R196"/>
  <c r="S196"/>
  <c r="U196"/>
  <c r="V196"/>
  <c r="W196"/>
  <c r="X196"/>
  <c r="Y196"/>
  <c r="Z196"/>
  <c r="AA196"/>
  <c r="AB196"/>
  <c r="AC196"/>
  <c r="AD196"/>
  <c r="AE196"/>
  <c r="AG196"/>
  <c r="AH196"/>
  <c r="AI196"/>
  <c r="AJ196"/>
  <c r="AK196"/>
  <c r="AL196"/>
  <c r="AM196"/>
  <c r="B197"/>
  <c r="E197"/>
  <c r="H197"/>
  <c r="K197"/>
  <c r="N197"/>
  <c r="Q197"/>
  <c r="W197"/>
  <c r="Z197"/>
  <c r="AC197"/>
  <c r="AG197"/>
  <c r="B198"/>
  <c r="E198"/>
  <c r="H198"/>
  <c r="K198"/>
  <c r="N198"/>
  <c r="Q198"/>
  <c r="W198"/>
  <c r="Z198"/>
  <c r="AC198"/>
  <c r="AG198"/>
  <c r="B199"/>
  <c r="E199"/>
  <c r="H199"/>
  <c r="K199"/>
  <c r="N199"/>
  <c r="Q199"/>
  <c r="W199"/>
  <c r="Z199"/>
  <c r="AC199"/>
  <c r="AG199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G204"/>
  <c r="AH204"/>
  <c r="AI204"/>
  <c r="AJ204"/>
  <c r="AK204"/>
  <c r="AL204"/>
  <c r="AM204"/>
  <c r="AG205"/>
  <c r="AG206"/>
  <c r="AG207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H209"/>
  <c r="AI209"/>
  <c r="AJ209"/>
  <c r="AK209"/>
  <c r="AL209"/>
  <c r="AM209"/>
  <c r="AG210"/>
  <c r="AG211"/>
  <c r="AG212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G214"/>
  <c r="AH214"/>
  <c r="AI214"/>
  <c r="AJ214"/>
  <c r="AK214"/>
  <c r="AL214"/>
  <c r="AM214"/>
  <c r="AG215"/>
  <c r="AG216"/>
  <c r="AG217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G219"/>
  <c r="AH219"/>
  <c r="AI219"/>
  <c r="AJ219"/>
  <c r="AK219"/>
  <c r="AL219"/>
  <c r="AM219"/>
  <c r="AG220"/>
  <c r="AG221"/>
  <c r="AG222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G224"/>
  <c r="AH224"/>
  <c r="AI224"/>
  <c r="AJ224"/>
  <c r="AK224"/>
  <c r="AL224"/>
  <c r="AM224"/>
  <c r="AG225"/>
  <c r="AG226"/>
  <c r="AG227"/>
  <c r="AG228"/>
  <c r="C229"/>
  <c r="D229"/>
  <c r="F229"/>
  <c r="G229"/>
  <c r="I229"/>
  <c r="J229"/>
  <c r="L229"/>
  <c r="M229"/>
  <c r="N229"/>
  <c r="O229"/>
  <c r="P229"/>
  <c r="R229"/>
  <c r="S229"/>
  <c r="U229"/>
  <c r="V229"/>
  <c r="X229"/>
  <c r="Y229"/>
  <c r="AA229"/>
  <c r="AB229"/>
  <c r="AD229"/>
  <c r="AE229"/>
  <c r="AH229"/>
  <c r="AI229"/>
  <c r="AJ229"/>
  <c r="AK229"/>
  <c r="AL229"/>
  <c r="AM229"/>
  <c r="AG230"/>
  <c r="AG231"/>
  <c r="AG232"/>
</calcChain>
</file>

<file path=xl/sharedStrings.xml><?xml version="1.0" encoding="utf-8"?>
<sst xmlns="http://schemas.openxmlformats.org/spreadsheetml/2006/main" count="978" uniqueCount="136">
  <si>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</si>
  <si>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</si>
  <si>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</si>
  <si>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</si>
  <si>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</si>
  <si>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</si>
  <si>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</si>
  <si>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</si>
  <si>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</si>
  <si>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</si>
  <si>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</si>
  <si>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</si>
  <si>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</si>
  <si>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</si>
  <si>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</si>
  <si>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</si>
  <si>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</si>
  <si>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</si>
  <si>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</si>
  <si>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</si>
  <si>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</si>
  <si>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</si>
  <si>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</si>
  <si>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</si>
  <si>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</si>
  <si>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</si>
  <si>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</si>
  <si>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</si>
  <si>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</si>
  <si>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</si>
  <si>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</si>
  <si>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</si>
  <si>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</si>
  <si>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</si>
  <si>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</si>
  <si>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</si>
  <si>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</si>
  <si>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</si>
  <si>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</si>
  <si>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</si>
  <si>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</si>
  <si>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</si>
  <si>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</si>
  <si>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</si>
  <si>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</si>
  <si>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</si>
  <si>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</si>
  <si>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</si>
  <si>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</si>
  <si>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</si>
  <si>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</si>
  <si>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</si>
  <si>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</si>
  <si>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</si>
  <si>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</si>
  <si>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</si>
  <si>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</si>
  <si>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</si>
  <si>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</si>
  <si>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</si>
  <si>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</si>
  <si>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</si>
  <si>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</si>
  <si>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</si>
  <si>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</si>
  <si>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</si>
  <si>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</si>
  <si>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</si>
  <si>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</si>
  <si>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</si>
  <si>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</si>
  <si>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</si>
  <si>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</si>
  <si>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</si>
  <si>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</si>
  <si>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</si>
  <si>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</si>
  <si>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</si>
  <si>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</si>
  <si>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</si>
  <si>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</si>
  <si>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</si>
  <si>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</si>
  <si>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</si>
  <si>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</si>
  <si>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</si>
  <si>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</si>
  <si>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</si>
  <si>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</si>
  <si>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</si>
  <si>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</si>
  <si>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</si>
  <si>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</si>
  <si>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</si>
  <si>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</si>
  <si>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</si>
  <si>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</si>
  <si>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</si>
  <si>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</si>
  <si>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</si>
  <si>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</si>
  <si>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</si>
  <si>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</si>
  <si>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</si>
  <si>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</si>
  <si>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</si>
  <si>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</si>
  <si>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</si>
  <si>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</si>
  <si>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</si>
  <si>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</si>
  <si>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</si>
  <si>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</si>
  <si>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</si>
  <si>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</si>
  <si>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</si>
  <si>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</si>
  <si>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</si>
  <si>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</si>
  <si>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</si>
  <si>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</si>
  <si>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</si>
  <si>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</si>
  <si>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</si>
  <si>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</si>
  <si>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</si>
  <si>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</si>
  <si>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</si>
  <si>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</si>
  <si>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</si>
  <si>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</si>
  <si>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</si>
  <si>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L</t>
  </si>
  <si>
    <t xml:space="preserve">  </t>
  </si>
  <si>
    <t>Reserve</t>
  </si>
  <si>
    <t>Competitor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</si>
</sst>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2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topLeftCell="A165" zoomScaleNormal="100" workbookViewId="0">
      <selection activeCell="V8" sqref="V8"/>
    </sheetView>
  </sheetViews>
  <sheetFormatPr defaultRowHeight="18"/>
  <cols>
    <col min="1" max="1" width="17.7109375" style="80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0"/>
      <c r="B1" s="106" t="s">
        <v>47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22"/>
      <c r="AK1" s="56" t="s">
        <v>14</v>
      </c>
      <c r="AO1" s="3"/>
      <c r="AY1" s="3"/>
    </row>
    <row r="2" spans="1:51" s="2" customFormat="1" ht="15" customHeight="1" thickBot="1">
      <c r="A2" s="80" t="s">
        <v>39</v>
      </c>
      <c r="AO2" s="3"/>
      <c r="AY2" s="3"/>
    </row>
    <row r="3" spans="1:51" s="1" customFormat="1" ht="13.15" customHeight="1">
      <c r="A3" s="81" t="s">
        <v>2</v>
      </c>
      <c r="B3" s="23" t="s">
        <v>17</v>
      </c>
      <c r="C3" s="102"/>
      <c r="D3" s="103"/>
      <c r="E3" s="25" t="s">
        <v>19</v>
      </c>
      <c r="F3" s="102"/>
      <c r="G3" s="103"/>
      <c r="H3" s="25" t="s">
        <v>20</v>
      </c>
      <c r="I3" s="102"/>
      <c r="J3" s="103"/>
      <c r="K3" s="25" t="s">
        <v>21</v>
      </c>
      <c r="L3" s="102"/>
      <c r="M3" s="103"/>
      <c r="N3" s="25" t="s">
        <v>22</v>
      </c>
      <c r="O3" s="102"/>
      <c r="P3" s="103"/>
      <c r="Q3" s="25" t="s">
        <v>23</v>
      </c>
      <c r="R3" s="102"/>
      <c r="S3" s="103"/>
      <c r="T3" s="25" t="s">
        <v>24</v>
      </c>
      <c r="U3" s="102"/>
      <c r="V3" s="103"/>
      <c r="W3" s="25" t="s">
        <v>25</v>
      </c>
      <c r="X3" s="102"/>
      <c r="Y3" s="103"/>
      <c r="Z3" s="25" t="s">
        <v>26</v>
      </c>
      <c r="AA3" s="102"/>
      <c r="AB3" s="103"/>
      <c r="AC3" s="24" t="s">
        <v>27</v>
      </c>
      <c r="AD3" s="102"/>
      <c r="AE3" s="103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0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7" t="s">
        <v>48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>
        <v>192</v>
      </c>
      <c r="F5" s="39">
        <f>E7</f>
        <v>175</v>
      </c>
      <c r="G5" s="39" t="str">
        <f>IF((COUNTBLANK(E5:E5)=1),"ncr",IF(E5&gt;E7,"W",IF(E5=E7,"D","L")))</f>
        <v>W</v>
      </c>
      <c r="H5" s="38">
        <v>187</v>
      </c>
      <c r="I5" s="39">
        <f>H8</f>
        <v>175</v>
      </c>
      <c r="J5" s="39" t="str">
        <f>IF((COUNTBLANK(H5:H5)=1),"ncr",IF(H5&gt;H8,"W",IF(H5=H8,"D","L")))</f>
        <v>W</v>
      </c>
      <c r="K5" s="38">
        <v>190</v>
      </c>
      <c r="L5" s="39">
        <f>K9</f>
        <v>186</v>
      </c>
      <c r="M5" s="39" t="str">
        <f>IF((COUNTBLANK(K5:K5)=1),"ncr",IF(K5&gt;K9,"W",IF(K5=K9,"D","L")))</f>
        <v>W</v>
      </c>
      <c r="N5" s="38">
        <v>187</v>
      </c>
      <c r="O5" s="39">
        <f>N10</f>
        <v>190</v>
      </c>
      <c r="P5" s="39" t="str">
        <f>IF((COUNTBLANK(N5:N5)=1),"ncr",IF(N5&gt;N10,"W",IF(N5=N10,"D","L")))</f>
        <v>L</v>
      </c>
      <c r="Q5" s="38">
        <v>187</v>
      </c>
      <c r="R5" s="39">
        <f>Q6</f>
        <v>192</v>
      </c>
      <c r="S5" s="39" t="str">
        <f>IF((COUNTBLANK(Q5:Q5)=1),"ncr",IF(Q5&gt;Q6,"W",IF(Q5=Q6,"D","L")))</f>
        <v>L</v>
      </c>
      <c r="T5" s="38">
        <v>191</v>
      </c>
      <c r="U5" s="39">
        <f>T7</f>
        <v>0</v>
      </c>
      <c r="V5" s="39" t="str">
        <f>IF((COUNTBLANK(T5:T5)=1),"ncr",IF(T5&gt;T7,"W",IF(T5=T7,"D","L")))</f>
        <v>W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T Reid</v>
      </c>
      <c r="AH5" s="39">
        <f t="shared" ref="AH5:AH10" si="1">10-COUNTBLANK(B5:AE5)</f>
        <v>7</v>
      </c>
      <c r="AI5" s="39">
        <f t="shared" ref="AI5:AI10" si="2">COUNTIF(A5:AE5,"W")</f>
        <v>4</v>
      </c>
      <c r="AJ5" s="39">
        <f t="shared" ref="AJ5:AJ10" si="3">COUNTIF(B5:AE5,"D")</f>
        <v>0</v>
      </c>
      <c r="AK5" s="39">
        <f t="shared" ref="AK5:AK10" si="4">COUNTIF(A5:AE5,"L")</f>
        <v>3</v>
      </c>
      <c r="AL5" s="39">
        <f t="shared" ref="AL5:AL10" si="5">AI5*2 + AJ5</f>
        <v>8</v>
      </c>
      <c r="AM5" s="39">
        <f t="shared" ref="AM5:AM10" si="6">SUM(B5,E5,H5,K5,N5,Q5,T5,W5,Z5,AC5)</f>
        <v>1323</v>
      </c>
      <c r="AN5" s="42"/>
      <c r="AO5" s="43"/>
      <c r="AY5" s="15"/>
    </row>
    <row r="6" spans="1:51" ht="13.9" customHeight="1">
      <c r="A6" s="97" t="s">
        <v>49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>
        <v>196</v>
      </c>
      <c r="F6" s="11">
        <f>E9</f>
        <v>186</v>
      </c>
      <c r="G6" s="11" t="str">
        <f>IF((COUNTBLANK(E6:E6)=1),"ncr",IF(E6&gt;E9,"W",IF(E6=E9,"D","L")))</f>
        <v>W</v>
      </c>
      <c r="H6" s="10">
        <v>194</v>
      </c>
      <c r="I6" s="11">
        <f>H7</f>
        <v>174</v>
      </c>
      <c r="J6" s="11" t="str">
        <f>IF((COUNTBLANK(H6:H6)=1),"ncr",IF(H6&gt;H7,"W",IF(H6=H7,"D","L")))</f>
        <v>W</v>
      </c>
      <c r="K6" s="10">
        <v>193</v>
      </c>
      <c r="L6" s="11">
        <f>K10</f>
        <v>189</v>
      </c>
      <c r="M6" s="11" t="str">
        <f>IF((COUNTBLANK(K6:K6)=1),"ncr",IF(K6&gt;K10,"W",IF(K6=K10,"D","L")))</f>
        <v>W</v>
      </c>
      <c r="N6" s="10">
        <v>193</v>
      </c>
      <c r="O6" s="11">
        <f>N8</f>
        <v>185</v>
      </c>
      <c r="P6" s="11" t="str">
        <f>IF((COUNTBLANK(N6:N6)=1),"ncr",IF(N6&gt;N8,"W",IF(N6=N8,"D","L")))</f>
        <v>W</v>
      </c>
      <c r="Q6" s="10">
        <v>192</v>
      </c>
      <c r="R6" s="11">
        <f>Q5</f>
        <v>187</v>
      </c>
      <c r="S6" s="11" t="str">
        <f>IF((COUNTBLANK(Q6:Q6)=1),"ncr",IF(Q6&gt;Q5,"W",IF(Q6=Q5,"D","L")))</f>
        <v>W</v>
      </c>
      <c r="T6" s="10">
        <v>193</v>
      </c>
      <c r="U6" s="11">
        <f>T9</f>
        <v>190</v>
      </c>
      <c r="V6" s="11" t="str">
        <f>IF((COUNTBLANK(T6:T6)=1),"ncr",IF(T6&gt;T9,"W",IF(T6=T9,"D","L")))</f>
        <v>W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J Needham</v>
      </c>
      <c r="AH6" s="11">
        <f t="shared" si="1"/>
        <v>7</v>
      </c>
      <c r="AI6" s="11">
        <f t="shared" si="2"/>
        <v>7</v>
      </c>
      <c r="AJ6" s="11">
        <f t="shared" si="3"/>
        <v>0</v>
      </c>
      <c r="AK6" s="11">
        <f t="shared" si="4"/>
        <v>0</v>
      </c>
      <c r="AL6" s="11">
        <f t="shared" si="5"/>
        <v>14</v>
      </c>
      <c r="AM6" s="11">
        <f t="shared" si="6"/>
        <v>1357</v>
      </c>
      <c r="AN6" s="32"/>
      <c r="AO6" s="21"/>
      <c r="AY6" s="15"/>
    </row>
    <row r="7" spans="1:51" ht="13.9" customHeight="1">
      <c r="A7" s="97" t="s">
        <v>50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>
        <v>175</v>
      </c>
      <c r="F7" s="11">
        <f>E5</f>
        <v>192</v>
      </c>
      <c r="G7" s="11" t="str">
        <f>IF((COUNTBLANK(E7:E7)=1),"ncr",IF(E7&gt;E5,"W",IF(E7=E5,"D","L")))</f>
        <v>L</v>
      </c>
      <c r="H7" s="10">
        <v>174</v>
      </c>
      <c r="I7" s="11">
        <f>H6</f>
        <v>194</v>
      </c>
      <c r="J7" s="11" t="str">
        <f>IF((COUNTBLANK(H7:H7)=1),"ncr",IF(H7&gt;H6,"W",IF(H7=H6,"D","L")))</f>
        <v>L</v>
      </c>
      <c r="K7" s="10">
        <v>168</v>
      </c>
      <c r="L7" s="11">
        <f>K8</f>
        <v>189</v>
      </c>
      <c r="M7" s="11" t="str">
        <f>IF((COUNTBLANK(K7:K7)=1),"ncr",IF(K7&gt;K8,"W",IF(K7=K8,"D","L")))</f>
        <v>L</v>
      </c>
      <c r="N7" s="10">
        <v>176</v>
      </c>
      <c r="O7" s="11">
        <f>N9</f>
        <v>190</v>
      </c>
      <c r="P7" s="11" t="str">
        <f>IF((COUNTBLANK(N7:N7)=1),"ncr",IF(N7&gt;N9,"W",IF(N7=N9,"D","L")))</f>
        <v>L</v>
      </c>
      <c r="Q7" s="10"/>
      <c r="R7" s="11">
        <f>Q10</f>
        <v>179</v>
      </c>
      <c r="S7" s="11" t="s">
        <v>132</v>
      </c>
      <c r="T7" s="10"/>
      <c r="U7" s="11">
        <f>T5</f>
        <v>191</v>
      </c>
      <c r="V7" s="11" t="s">
        <v>132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D Appleton</v>
      </c>
      <c r="AH7" s="11">
        <f t="shared" si="1"/>
        <v>5</v>
      </c>
      <c r="AI7" s="11">
        <f t="shared" si="2"/>
        <v>0</v>
      </c>
      <c r="AJ7" s="11">
        <f t="shared" si="3"/>
        <v>0</v>
      </c>
      <c r="AK7" s="11">
        <f t="shared" si="4"/>
        <v>7</v>
      </c>
      <c r="AL7" s="11">
        <f t="shared" si="5"/>
        <v>0</v>
      </c>
      <c r="AM7" s="11">
        <f t="shared" si="6"/>
        <v>867</v>
      </c>
      <c r="AN7" s="32"/>
      <c r="AO7" s="21"/>
      <c r="AY7" s="15"/>
    </row>
    <row r="8" spans="1:51" ht="13.9" customHeight="1">
      <c r="A8" s="97" t="s">
        <v>51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>
        <v>185</v>
      </c>
      <c r="F8" s="11">
        <f>E10</f>
        <v>187</v>
      </c>
      <c r="G8" s="11" t="str">
        <f>IF((COUNTBLANK(E8:E8)=1),"ncr",IF(E8&gt;E10,"W",IF(E8=E10,"D","L")))</f>
        <v>L</v>
      </c>
      <c r="H8" s="10">
        <v>175</v>
      </c>
      <c r="I8" s="11">
        <f>H5</f>
        <v>187</v>
      </c>
      <c r="J8" s="11" t="str">
        <f>IF((COUNTBLANK(H8:H8)=1),"ncr",IF(H8&gt;H5,"W",IF(H8=H5,"D","L")))</f>
        <v>L</v>
      </c>
      <c r="K8" s="10">
        <v>189</v>
      </c>
      <c r="L8" s="11">
        <f>K7</f>
        <v>168</v>
      </c>
      <c r="M8" s="11" t="str">
        <f>IF((COUNTBLANK(K8:K8)=1),"ncr",IF(K8&gt;K7,"W",IF(K8=K7,"D","L")))</f>
        <v>W</v>
      </c>
      <c r="N8" s="10">
        <v>185</v>
      </c>
      <c r="O8" s="11">
        <f>N6</f>
        <v>193</v>
      </c>
      <c r="P8" s="11" t="str">
        <f>IF((COUNTBLANK(N8:N8)=1),"ncr",IF(N8&gt;N6,"W",IF(N8=N6,"D","L")))</f>
        <v>L</v>
      </c>
      <c r="Q8" s="10">
        <v>179</v>
      </c>
      <c r="R8" s="11">
        <f>Q9</f>
        <v>188</v>
      </c>
      <c r="S8" s="11" t="str">
        <f>IF((COUNTBLANK(Q8:Q8)=1),"ncr",IF(Q8&gt;Q9,"W",IF(Q8=Q9,"D","L")))</f>
        <v>L</v>
      </c>
      <c r="T8" s="10">
        <v>182</v>
      </c>
      <c r="U8" s="11">
        <f>T10</f>
        <v>183</v>
      </c>
      <c r="V8" s="11" t="str">
        <f>IF((COUNTBLANK(T8:T8)=1),"ncr",IF(T8&gt;T10,"W",IF(T8=T10,"D","L")))</f>
        <v>L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7</v>
      </c>
      <c r="AI8" s="11">
        <f t="shared" si="2"/>
        <v>1</v>
      </c>
      <c r="AJ8" s="11">
        <f t="shared" si="3"/>
        <v>0</v>
      </c>
      <c r="AK8" s="11">
        <f t="shared" si="4"/>
        <v>6</v>
      </c>
      <c r="AL8" s="11">
        <f t="shared" si="5"/>
        <v>2</v>
      </c>
      <c r="AM8" s="11">
        <f t="shared" si="6"/>
        <v>1274</v>
      </c>
      <c r="AN8" s="32"/>
      <c r="AO8" s="21"/>
      <c r="AY8" s="15"/>
    </row>
    <row r="9" spans="1:51" ht="13.9" customHeight="1">
      <c r="A9" s="97" t="s">
        <v>52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>
        <v>186</v>
      </c>
      <c r="F9" s="11">
        <f>E6</f>
        <v>196</v>
      </c>
      <c r="G9" s="11" t="str">
        <f>IF((COUNTBLANK(E9:E9)=1),"ncr",IF(E9&gt;E6,"W",IF(E9=E6,"D","L")))</f>
        <v>L</v>
      </c>
      <c r="H9" s="10">
        <v>192</v>
      </c>
      <c r="I9" s="11">
        <f>H10</f>
        <v>182</v>
      </c>
      <c r="J9" s="11" t="str">
        <f>IF((COUNTBLANK(H9:H9)=1),"ncr",IF(H9&gt;H10,"W",IF(H9=H10,"D","L")))</f>
        <v>W</v>
      </c>
      <c r="K9" s="10">
        <v>186</v>
      </c>
      <c r="L9" s="11">
        <f>K5</f>
        <v>190</v>
      </c>
      <c r="M9" s="11" t="str">
        <f>IF((COUNTBLANK(K9:K9)=1),"ncr",IF(K9&gt;K5,"W",IF(K9=K5,"D","L")))</f>
        <v>L</v>
      </c>
      <c r="N9" s="10">
        <v>190</v>
      </c>
      <c r="O9" s="11">
        <f>N7</f>
        <v>176</v>
      </c>
      <c r="P9" s="11" t="str">
        <f>IF((COUNTBLANK(N9:N9)=1),"ncr",IF(N9&gt;N7,"W",IF(N9=N7,"D","L")))</f>
        <v>W</v>
      </c>
      <c r="Q9" s="10">
        <v>188</v>
      </c>
      <c r="R9" s="11">
        <f>Q8</f>
        <v>179</v>
      </c>
      <c r="S9" s="11" t="str">
        <f>IF((COUNTBLANK(Q9:Q9)=1),"ncr",IF(Q9&gt;Q8,"W",IF(Q9=Q8,"D","L")))</f>
        <v>W</v>
      </c>
      <c r="T9" s="10">
        <v>190</v>
      </c>
      <c r="U9" s="11">
        <f>T6</f>
        <v>193</v>
      </c>
      <c r="V9" s="11" t="str">
        <f>IF((COUNTBLANK(T9:T9)=1),"ncr",IF(T9&gt;T6,"W",IF(T9=T6,"D","L")))</f>
        <v>L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M Peck</v>
      </c>
      <c r="AH9" s="11">
        <f t="shared" si="1"/>
        <v>7</v>
      </c>
      <c r="AI9" s="11">
        <f t="shared" si="2"/>
        <v>4</v>
      </c>
      <c r="AJ9" s="11">
        <f t="shared" si="3"/>
        <v>0</v>
      </c>
      <c r="AK9" s="11">
        <f t="shared" si="4"/>
        <v>3</v>
      </c>
      <c r="AL9" s="11">
        <f t="shared" si="5"/>
        <v>8</v>
      </c>
      <c r="AM9" s="11">
        <f t="shared" si="6"/>
        <v>1324</v>
      </c>
      <c r="AN9" s="32"/>
      <c r="AO9" s="21"/>
      <c r="AY9" s="15"/>
    </row>
    <row r="10" spans="1:51" ht="13.9" customHeight="1">
      <c r="A10" s="97" t="s">
        <v>53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>
        <v>187</v>
      </c>
      <c r="F10" s="11">
        <f>E8</f>
        <v>185</v>
      </c>
      <c r="G10" s="11" t="str">
        <f>IF((COUNTBLANK(E10:E10)=1),"ncr",IF(E10&gt;E8,"W",IF(E10=E8,"D","L")))</f>
        <v>W</v>
      </c>
      <c r="H10" s="10">
        <v>182</v>
      </c>
      <c r="I10" s="11">
        <f>H9</f>
        <v>192</v>
      </c>
      <c r="J10" s="11" t="str">
        <f>IF((COUNTBLANK(H10:H10)=1),"ncr",IF(H10&gt;H9,"W",IF(H10=H9,"D","L")))</f>
        <v>L</v>
      </c>
      <c r="K10" s="10">
        <v>189</v>
      </c>
      <c r="L10" s="11">
        <f>K6</f>
        <v>193</v>
      </c>
      <c r="M10" s="11" t="str">
        <f>IF((COUNTBLANK(K10:K10)=1),"ncr",IF(K10&gt;K6,"W",IF(K10=K6,"D","L")))</f>
        <v>L</v>
      </c>
      <c r="N10" s="10">
        <v>190</v>
      </c>
      <c r="O10" s="11">
        <f>N5</f>
        <v>187</v>
      </c>
      <c r="P10" s="11" t="str">
        <f>IF((COUNTBLANK(N10:N10)=1),"ncr",IF(N10&gt;N5,"W",IF(N10=N5,"D","L")))</f>
        <v>W</v>
      </c>
      <c r="Q10" s="10">
        <v>179</v>
      </c>
      <c r="R10" s="11">
        <f>Q7</f>
        <v>0</v>
      </c>
      <c r="S10" s="11" t="str">
        <f>IF((COUNTBLANK(Q10:Q10)=1),"ncr",IF(Q10&gt;Q7,"W",IF(Q10=Q7,"D","L")))</f>
        <v>W</v>
      </c>
      <c r="T10" s="10">
        <v>183</v>
      </c>
      <c r="U10" s="11">
        <f>T8</f>
        <v>182</v>
      </c>
      <c r="V10" s="11" t="str">
        <f>IF((COUNTBLANK(T10:T10)=1),"ncr",IF(T10&gt;T8,"W",IF(T10=T8,"D","L")))</f>
        <v>W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7</v>
      </c>
      <c r="AI10" s="11">
        <f t="shared" si="2"/>
        <v>5</v>
      </c>
      <c r="AJ10" s="11">
        <f t="shared" si="3"/>
        <v>0</v>
      </c>
      <c r="AK10" s="11">
        <f t="shared" si="4"/>
        <v>2</v>
      </c>
      <c r="AL10" s="11">
        <f t="shared" si="5"/>
        <v>10</v>
      </c>
      <c r="AM10" s="11">
        <f t="shared" si="6"/>
        <v>1291</v>
      </c>
      <c r="AN10" s="32"/>
      <c r="AO10" s="21"/>
      <c r="AY10" s="15"/>
    </row>
    <row r="11" spans="1:51" ht="13.9" customHeight="1">
      <c r="A11" s="73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6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98" t="s">
        <v>54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>
        <v>182</v>
      </c>
      <c r="F15" s="39">
        <f>E17</f>
        <v>174</v>
      </c>
      <c r="G15" s="39" t="str">
        <f>IF((COUNTBLANK(E15:E15)=1),"ncr",IF(E15&gt;E17,"W",IF(E15=E17,"D","L")))</f>
        <v>W</v>
      </c>
      <c r="H15" s="38">
        <v>190</v>
      </c>
      <c r="I15" s="39">
        <f>H18</f>
        <v>179</v>
      </c>
      <c r="J15" s="39" t="str">
        <f>IF((COUNTBLANK(H15:H15)=1),"ncr",IF(H15&gt;H18,"W",IF(H15=H18,"D","L")))</f>
        <v>W</v>
      </c>
      <c r="K15" s="38">
        <v>185</v>
      </c>
      <c r="L15" s="39">
        <f>K19</f>
        <v>187</v>
      </c>
      <c r="M15" s="39" t="str">
        <f>IF((COUNTBLANK(K15:K15)=1),"ncr",IF(K15&gt;K19,"W",IF(K15=K19,"D","L")))</f>
        <v>L</v>
      </c>
      <c r="N15" s="38">
        <v>188</v>
      </c>
      <c r="O15" s="39">
        <f>N20</f>
        <v>169</v>
      </c>
      <c r="P15" s="39" t="str">
        <f>IF((COUNTBLANK(N15:N15)=1),"ncr",IF(N15&gt;N20,"W",IF(N15=N20,"D","L")))</f>
        <v>W</v>
      </c>
      <c r="Q15" s="38">
        <v>185</v>
      </c>
      <c r="R15" s="39">
        <f>Q16</f>
        <v>188</v>
      </c>
      <c r="S15" s="39" t="str">
        <f>IF((COUNTBLANK(Q15:Q15)=1),"ncr",IF(Q15&gt;Q16,"W",IF(Q15=Q16,"D","L")))</f>
        <v>L</v>
      </c>
      <c r="T15" s="38">
        <v>178</v>
      </c>
      <c r="U15" s="39">
        <f>T17</f>
        <v>160</v>
      </c>
      <c r="V15" s="39" t="str">
        <f>IF((COUNTBLANK(T15:T15)=1),"ncr",IF(T15&gt;T17,"W",IF(T15=T17,"D","L")))</f>
        <v>W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J Nell</v>
      </c>
      <c r="AH15" s="39">
        <f t="shared" ref="AH15:AH20" si="8">10-COUNTBLANK(B15:AE15)</f>
        <v>7</v>
      </c>
      <c r="AI15" s="39">
        <f t="shared" ref="AI15:AI20" si="9">COUNTIF(A15:AE15,"W")</f>
        <v>5</v>
      </c>
      <c r="AJ15" s="39">
        <f t="shared" ref="AJ15:AJ20" si="10">COUNTIF(B15:AE15,"D")</f>
        <v>0</v>
      </c>
      <c r="AK15" s="39">
        <f t="shared" ref="AK15:AK20" si="11">COUNTIF(A15:AE15,"L")</f>
        <v>2</v>
      </c>
      <c r="AL15" s="39">
        <f t="shared" ref="AL15:AL20" si="12">AI15*2 + AJ15</f>
        <v>10</v>
      </c>
      <c r="AM15" s="39">
        <f t="shared" ref="AM15:AM20" si="13">SUM(B15,E15,H15,K15,N15,Q15,T15,W15,Z15,AC15)</f>
        <v>1293</v>
      </c>
      <c r="AN15" s="42"/>
      <c r="AO15" s="43"/>
      <c r="AY15" s="15"/>
    </row>
    <row r="16" spans="1:51" ht="13.15" customHeight="1">
      <c r="A16" s="97" t="s">
        <v>55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>
        <v>184</v>
      </c>
      <c r="F16" s="11">
        <f>E19</f>
        <v>177</v>
      </c>
      <c r="G16" s="11" t="str">
        <f>IF((COUNTBLANK(E16:E16)=1),"ncr",IF(E16&gt;E19,"W",IF(E16=E19,"D","L")))</f>
        <v>W</v>
      </c>
      <c r="H16" s="10">
        <v>168</v>
      </c>
      <c r="I16" s="11">
        <f>H17</f>
        <v>175</v>
      </c>
      <c r="J16" s="11" t="str">
        <f>IF((COUNTBLANK(H16:H16)=1),"ncr",IF(H16&gt;H17,"W",IF(H16=H17,"D","L")))</f>
        <v>L</v>
      </c>
      <c r="K16" s="10">
        <v>193</v>
      </c>
      <c r="L16" s="11">
        <f>K20</f>
        <v>165</v>
      </c>
      <c r="M16" s="11" t="str">
        <f>IF((COUNTBLANK(K16:K16)=1),"ncr",IF(K16&gt;K20,"W",IF(K16=K20,"D","L")))</f>
        <v>W</v>
      </c>
      <c r="N16" s="10">
        <v>189</v>
      </c>
      <c r="O16" s="11">
        <f>N18</f>
        <v>182</v>
      </c>
      <c r="P16" s="11" t="str">
        <f>IF((COUNTBLANK(N16:N16)=1),"ncr",IF(N16&gt;N18,"W",IF(N16=N18,"D","L")))</f>
        <v>W</v>
      </c>
      <c r="Q16" s="10">
        <v>188</v>
      </c>
      <c r="R16" s="11">
        <f>Q15</f>
        <v>185</v>
      </c>
      <c r="S16" s="11" t="str">
        <f>IF((COUNTBLANK(Q16:Q16)=1),"ncr",IF(Q16&gt;Q15,"W",IF(Q16=Q15,"D","L")))</f>
        <v>W</v>
      </c>
      <c r="T16" s="10">
        <v>188</v>
      </c>
      <c r="U16" s="11">
        <f>T19</f>
        <v>182</v>
      </c>
      <c r="V16" s="11" t="str">
        <f>IF((COUNTBLANK(T16:T16)=1),"ncr",IF(T16&gt;T19,"W",IF(T16=T19,"D","L")))</f>
        <v>W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7</v>
      </c>
      <c r="AI16" s="11">
        <f t="shared" si="9"/>
        <v>5</v>
      </c>
      <c r="AJ16" s="11">
        <f t="shared" si="10"/>
        <v>0</v>
      </c>
      <c r="AK16" s="11">
        <f t="shared" si="11"/>
        <v>2</v>
      </c>
      <c r="AL16" s="11">
        <f t="shared" si="12"/>
        <v>10</v>
      </c>
      <c r="AM16" s="11">
        <f t="shared" si="13"/>
        <v>1289</v>
      </c>
      <c r="AN16" s="32"/>
      <c r="AO16" s="21"/>
      <c r="AY16" s="15"/>
    </row>
    <row r="17" spans="1:51" ht="13.15" customHeight="1">
      <c r="A17" s="97" t="s">
        <v>56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>
        <v>174</v>
      </c>
      <c r="F17" s="11">
        <f>E15</f>
        <v>182</v>
      </c>
      <c r="G17" s="11" t="str">
        <f>IF((COUNTBLANK(E17:E17)=1),"ncr",IF(E17&gt;E15,"W",IF(E17=E15,"D","L")))</f>
        <v>L</v>
      </c>
      <c r="H17" s="10">
        <v>175</v>
      </c>
      <c r="I17" s="11">
        <f>H16</f>
        <v>168</v>
      </c>
      <c r="J17" s="11" t="str">
        <f>IF((COUNTBLANK(H17:H17)=1),"ncr",IF(H17&gt;H16,"W",IF(H17=H16,"D","L")))</f>
        <v>W</v>
      </c>
      <c r="K17" s="10">
        <v>168</v>
      </c>
      <c r="L17" s="11">
        <f>K18</f>
        <v>179</v>
      </c>
      <c r="M17" s="11" t="str">
        <f>IF((COUNTBLANK(K17:K17)=1),"ncr",IF(K17&gt;K18,"W",IF(K17=K18,"D","L")))</f>
        <v>L</v>
      </c>
      <c r="N17" s="10">
        <v>154</v>
      </c>
      <c r="O17" s="11">
        <f>N19</f>
        <v>185</v>
      </c>
      <c r="P17" s="11" t="str">
        <f>IF((COUNTBLANK(N17:N17)=1),"ncr",IF(N17&gt;N19,"W",IF(N17=N19,"D","L")))</f>
        <v>L</v>
      </c>
      <c r="Q17" s="10">
        <v>164</v>
      </c>
      <c r="R17" s="11">
        <f>Q20</f>
        <v>169</v>
      </c>
      <c r="S17" s="11" t="str">
        <f>IF((COUNTBLANK(Q17:Q17)=1),"ncr",IF(Q17&gt;Q20,"W",IF(Q17=Q20,"D","L")))</f>
        <v>L</v>
      </c>
      <c r="T17" s="10">
        <v>160</v>
      </c>
      <c r="U17" s="11">
        <f>T15</f>
        <v>178</v>
      </c>
      <c r="V17" s="11" t="str">
        <f>IF((COUNTBLANK(T17:T17)=1),"ncr",IF(T17&gt;T15,"W",IF(T17=T15,"D","L")))</f>
        <v>L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S Walker</v>
      </c>
      <c r="AH17" s="11">
        <f t="shared" si="8"/>
        <v>7</v>
      </c>
      <c r="AI17" s="11">
        <f t="shared" si="9"/>
        <v>2</v>
      </c>
      <c r="AJ17" s="11">
        <f t="shared" si="10"/>
        <v>0</v>
      </c>
      <c r="AK17" s="11">
        <f t="shared" si="11"/>
        <v>5</v>
      </c>
      <c r="AL17" s="11">
        <f t="shared" si="12"/>
        <v>4</v>
      </c>
      <c r="AM17" s="11">
        <f t="shared" si="13"/>
        <v>1166</v>
      </c>
      <c r="AN17" s="32"/>
      <c r="AO17" s="21"/>
      <c r="AY17" s="15"/>
    </row>
    <row r="18" spans="1:51" ht="13.15" customHeight="1">
      <c r="A18" s="97" t="s">
        <v>57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>
        <v>181</v>
      </c>
      <c r="F18" s="11">
        <f>E20</f>
        <v>171</v>
      </c>
      <c r="G18" s="11" t="str">
        <f>IF((COUNTBLANK(E18:E18)=1),"ncr",IF(E18&gt;E20,"W",IF(E18=E20,"D","L")))</f>
        <v>W</v>
      </c>
      <c r="H18" s="10">
        <v>179</v>
      </c>
      <c r="I18" s="11">
        <f>H15</f>
        <v>190</v>
      </c>
      <c r="J18" s="11" t="str">
        <f>IF((COUNTBLANK(H18:H18)=1),"ncr",IF(H18&gt;H15,"W",IF(H18=H15,"D","L")))</f>
        <v>L</v>
      </c>
      <c r="K18" s="10">
        <v>179</v>
      </c>
      <c r="L18" s="11">
        <f>K17</f>
        <v>168</v>
      </c>
      <c r="M18" s="11" t="str">
        <f>IF((COUNTBLANK(K18:K18)=1),"ncr",IF(K18&gt;K17,"W",IF(K18=K17,"D","L")))</f>
        <v>W</v>
      </c>
      <c r="N18" s="10">
        <v>182</v>
      </c>
      <c r="O18" s="11">
        <f>N16</f>
        <v>189</v>
      </c>
      <c r="P18" s="11" t="str">
        <f>IF((COUNTBLANK(N18:N18)=1),"ncr",IF(N18&gt;N16,"W",IF(N18=N16,"D","L")))</f>
        <v>L</v>
      </c>
      <c r="Q18" s="10">
        <v>179</v>
      </c>
      <c r="R18" s="11">
        <f>Q19</f>
        <v>182</v>
      </c>
      <c r="S18" s="11" t="str">
        <f>IF((COUNTBLANK(Q18:Q18)=1),"ncr",IF(Q18&gt;Q19,"W",IF(Q18=Q19,"D","L")))</f>
        <v>L</v>
      </c>
      <c r="T18" s="10">
        <v>179</v>
      </c>
      <c r="U18" s="11">
        <f>T20</f>
        <v>167</v>
      </c>
      <c r="V18" s="11" t="str">
        <f>IF((COUNTBLANK(T18:T18)=1),"ncr",IF(T18&gt;T20,"W",IF(T18=T20,"D","L")))</f>
        <v>W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J Teale</v>
      </c>
      <c r="AH18" s="11">
        <f t="shared" si="8"/>
        <v>7</v>
      </c>
      <c r="AI18" s="11">
        <f t="shared" si="9"/>
        <v>4</v>
      </c>
      <c r="AJ18" s="11">
        <f t="shared" si="10"/>
        <v>0</v>
      </c>
      <c r="AK18" s="11">
        <f t="shared" si="11"/>
        <v>3</v>
      </c>
      <c r="AL18" s="11">
        <f t="shared" si="12"/>
        <v>8</v>
      </c>
      <c r="AM18" s="11">
        <f t="shared" si="13"/>
        <v>1261</v>
      </c>
      <c r="AN18" s="32"/>
      <c r="AO18" s="21"/>
      <c r="AY18" s="15"/>
    </row>
    <row r="19" spans="1:51" ht="13.15" customHeight="1">
      <c r="A19" s="98" t="s">
        <v>58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>
        <v>177</v>
      </c>
      <c r="F19" s="11">
        <f>E16</f>
        <v>184</v>
      </c>
      <c r="G19" s="11" t="str">
        <f>IF((COUNTBLANK(E19:E19)=1),"ncr",IF(E19&gt;E16,"W",IF(E19=E16,"D","L")))</f>
        <v>L</v>
      </c>
      <c r="H19" s="10">
        <v>181</v>
      </c>
      <c r="I19" s="11">
        <f>H20</f>
        <v>178</v>
      </c>
      <c r="J19" s="11" t="str">
        <f>IF((COUNTBLANK(H19:H19)=1),"ncr",IF(H19&gt;H20,"W",IF(H19=H20,"D","L")))</f>
        <v>W</v>
      </c>
      <c r="K19" s="10">
        <v>187</v>
      </c>
      <c r="L19" s="11">
        <f>K15</f>
        <v>185</v>
      </c>
      <c r="M19" s="11" t="str">
        <f>IF((COUNTBLANK(K19:K19)=1),"ncr",IF(K19&gt;K15,"W",IF(K19=K15,"D","L")))</f>
        <v>W</v>
      </c>
      <c r="N19" s="10">
        <v>185</v>
      </c>
      <c r="O19" s="11">
        <f>N17</f>
        <v>154</v>
      </c>
      <c r="P19" s="11" t="str">
        <f>IF((COUNTBLANK(N19:N19)=1),"ncr",IF(N19&gt;N17,"W",IF(N19=N17,"D","L")))</f>
        <v>W</v>
      </c>
      <c r="Q19" s="10">
        <v>182</v>
      </c>
      <c r="R19" s="11">
        <f>Q18</f>
        <v>179</v>
      </c>
      <c r="S19" s="11" t="str">
        <f>IF((COUNTBLANK(Q19:Q19)=1),"ncr",IF(Q19&gt;Q18,"W",IF(Q19=Q18,"D","L")))</f>
        <v>W</v>
      </c>
      <c r="T19" s="10">
        <v>182</v>
      </c>
      <c r="U19" s="11">
        <f>T16</f>
        <v>188</v>
      </c>
      <c r="V19" s="11" t="str">
        <f>IF((COUNTBLANK(T19:T19)=1),"ncr",IF(T19&gt;T16,"W",IF(T19=T16,"D","L")))</f>
        <v>L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T Briggs</v>
      </c>
      <c r="AH19" s="11">
        <f t="shared" si="8"/>
        <v>7</v>
      </c>
      <c r="AI19" s="11">
        <f t="shared" si="9"/>
        <v>4</v>
      </c>
      <c r="AJ19" s="11">
        <f t="shared" si="10"/>
        <v>0</v>
      </c>
      <c r="AK19" s="11">
        <f t="shared" si="11"/>
        <v>3</v>
      </c>
      <c r="AL19" s="11">
        <f t="shared" si="12"/>
        <v>8</v>
      </c>
      <c r="AM19" s="11">
        <f t="shared" si="13"/>
        <v>1272</v>
      </c>
      <c r="AN19" s="32"/>
      <c r="AO19" s="13"/>
      <c r="AY19" s="15"/>
    </row>
    <row r="20" spans="1:51" ht="13.15" customHeight="1">
      <c r="A20" s="97" t="s">
        <v>59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>
        <v>171</v>
      </c>
      <c r="F20" s="11">
        <f>E18</f>
        <v>181</v>
      </c>
      <c r="G20" s="11" t="str">
        <f>IF((COUNTBLANK(E20:E20)=1),"ncr",IF(E20&gt;E18,"W",IF(E20=E18,"D","L")))</f>
        <v>L</v>
      </c>
      <c r="H20" s="10">
        <v>178</v>
      </c>
      <c r="I20" s="11">
        <f>H19</f>
        <v>181</v>
      </c>
      <c r="J20" s="11" t="str">
        <f>IF((COUNTBLANK(H20:H20)=1),"ncr",IF(H20&gt;H19,"W",IF(H20=H19,"D","L")))</f>
        <v>L</v>
      </c>
      <c r="K20" s="10">
        <v>165</v>
      </c>
      <c r="L20" s="11">
        <f>K16</f>
        <v>193</v>
      </c>
      <c r="M20" s="11" t="str">
        <f>IF((COUNTBLANK(K20:K20)=1),"ncr",IF(K20&gt;K16,"W",IF(K20=K16,"D","L")))</f>
        <v>L</v>
      </c>
      <c r="N20" s="10">
        <v>169</v>
      </c>
      <c r="O20" s="11">
        <f>N15</f>
        <v>188</v>
      </c>
      <c r="P20" s="11" t="str">
        <f>IF((COUNTBLANK(N20:N20)=1),"ncr",IF(N20&gt;N15,"W",IF(N20=N15,"D","L")))</f>
        <v>L</v>
      </c>
      <c r="Q20" s="10">
        <v>169</v>
      </c>
      <c r="R20" s="11">
        <f>Q17</f>
        <v>164</v>
      </c>
      <c r="S20" s="11" t="str">
        <f>IF((COUNTBLANK(Q20:Q20)=1),"ncr",IF(Q20&gt;Q17,"W",IF(Q20=Q17,"D","L")))</f>
        <v>W</v>
      </c>
      <c r="T20" s="10">
        <v>167</v>
      </c>
      <c r="U20" s="11">
        <f>T18</f>
        <v>179</v>
      </c>
      <c r="V20" s="11" t="str">
        <f>IF((COUNTBLANK(T20:T20)=1),"ncr",IF(T20&gt;T18,"W",IF(T20=T18,"D","L")))</f>
        <v>L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T Eling</v>
      </c>
      <c r="AH20" s="11">
        <f t="shared" si="8"/>
        <v>7</v>
      </c>
      <c r="AI20" s="11">
        <f t="shared" si="9"/>
        <v>1</v>
      </c>
      <c r="AJ20" s="11">
        <f t="shared" si="10"/>
        <v>0</v>
      </c>
      <c r="AK20" s="11">
        <f t="shared" si="11"/>
        <v>6</v>
      </c>
      <c r="AL20" s="11">
        <f t="shared" si="12"/>
        <v>2</v>
      </c>
      <c r="AM20" s="11">
        <f t="shared" si="13"/>
        <v>1186</v>
      </c>
      <c r="AN20" s="32"/>
      <c r="AO20" s="21"/>
      <c r="AY20" s="15"/>
    </row>
    <row r="21" spans="1:51" ht="13.15" customHeight="1">
      <c r="A21" s="73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6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/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7" t="s">
        <v>60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>
        <v>164</v>
      </c>
      <c r="F25" s="39">
        <f>E27</f>
        <v>172</v>
      </c>
      <c r="G25" s="39" t="str">
        <f>IF((COUNTBLANK(E25:E25)=1),"ncr",IF(E25&gt;E27,"W",IF(E25=E27,"D","L")))</f>
        <v>L</v>
      </c>
      <c r="H25" s="38">
        <v>170</v>
      </c>
      <c r="I25" s="39">
        <f>H28</f>
        <v>178</v>
      </c>
      <c r="J25" s="39" t="str">
        <f>IF((COUNTBLANK(H25:H25)=1),"ncr",IF(H25&gt;H28,"W",IF(H25=H28,"D","L")))</f>
        <v>L</v>
      </c>
      <c r="K25" s="38">
        <v>166</v>
      </c>
      <c r="L25" s="39">
        <f>K29</f>
        <v>182</v>
      </c>
      <c r="M25" s="39" t="str">
        <f>IF((COUNTBLANK(K25:K25)=1),"ncr",IF(K25&gt;K29,"W",IF(K25=K29,"D","L")))</f>
        <v>L</v>
      </c>
      <c r="N25" s="38">
        <v>163</v>
      </c>
      <c r="O25" s="39">
        <f>N30</f>
        <v>172</v>
      </c>
      <c r="P25" s="39" t="str">
        <f>IF((COUNTBLANK(N25:N25)=1),"ncr",IF(N25&gt;N30,"W",IF(N25=N30,"D","L")))</f>
        <v>L</v>
      </c>
      <c r="Q25" s="38">
        <v>160</v>
      </c>
      <c r="R25" s="39">
        <f>Q26</f>
        <v>158</v>
      </c>
      <c r="S25" s="39" t="str">
        <f>IF((COUNTBLANK(Q25:Q25)=1),"ncr",IF(Q25&gt;Q26,"W",IF(Q25=Q26,"D","L")))</f>
        <v>W</v>
      </c>
      <c r="T25" s="38">
        <v>170</v>
      </c>
      <c r="U25" s="39">
        <f>T27</f>
        <v>187</v>
      </c>
      <c r="V25" s="39" t="str">
        <f>IF((COUNTBLANK(T25:T25)=1),"ncr",IF(T25&gt;T27,"W",IF(T25=T27,"D","L")))</f>
        <v>L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A Fenton</v>
      </c>
      <c r="AH25" s="39">
        <f t="shared" ref="AH25:AH30" si="15">10-COUNTBLANK(B25:AE25)</f>
        <v>7</v>
      </c>
      <c r="AI25" s="39">
        <f t="shared" ref="AI25:AI30" si="16">COUNTIF(A25:AE25,"W")</f>
        <v>2</v>
      </c>
      <c r="AJ25" s="39">
        <f t="shared" ref="AJ25:AJ30" si="17">COUNTIF(B25:AE25,"D")</f>
        <v>0</v>
      </c>
      <c r="AK25" s="39">
        <f t="shared" ref="AK25:AK30" si="18">COUNTIF(A25:AE25,"L")</f>
        <v>5</v>
      </c>
      <c r="AL25" s="39">
        <f t="shared" ref="AL25:AL30" si="19">AI25*2 + AJ25</f>
        <v>4</v>
      </c>
      <c r="AM25" s="39">
        <f t="shared" ref="AM25:AM30" si="20">SUM(B25,E25,H25,K25,N25,Q25,T25,W25,Z25,AC25)</f>
        <v>1164</v>
      </c>
      <c r="AN25" s="42"/>
      <c r="AO25" s="43"/>
      <c r="AY25" s="15"/>
    </row>
    <row r="26" spans="1:51" ht="13.15" customHeight="1">
      <c r="A26" s="97" t="s">
        <v>61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>
        <v>153</v>
      </c>
      <c r="F26" s="11">
        <f>E29</f>
        <v>174</v>
      </c>
      <c r="G26" s="11" t="str">
        <f>IF((COUNTBLANK(E26:E26)=1),"ncr",IF(E26&gt;E29,"W",IF(E26=E29,"D","L")))</f>
        <v>L</v>
      </c>
      <c r="H26" s="10">
        <v>143</v>
      </c>
      <c r="I26" s="11">
        <f>H27</f>
        <v>191</v>
      </c>
      <c r="J26" s="11" t="str">
        <f>IF((COUNTBLANK(H26:H26)=1),"ncr",IF(H26&gt;H27,"W",IF(H26=H27,"D","L")))</f>
        <v>L</v>
      </c>
      <c r="K26" s="10">
        <v>154</v>
      </c>
      <c r="L26" s="11">
        <f>K30</f>
        <v>174</v>
      </c>
      <c r="M26" s="11" t="str">
        <f>IF((COUNTBLANK(K26:K26)=1),"ncr",IF(K26&gt;K30,"W",IF(K26=K30,"D","L")))</f>
        <v>L</v>
      </c>
      <c r="N26" s="10">
        <v>152</v>
      </c>
      <c r="O26" s="11">
        <f>N28</f>
        <v>175</v>
      </c>
      <c r="P26" s="11" t="str">
        <f>IF((COUNTBLANK(N26:N26)=1),"ncr",IF(N26&gt;N28,"W",IF(N26=N28,"D","L")))</f>
        <v>L</v>
      </c>
      <c r="Q26" s="10">
        <v>158</v>
      </c>
      <c r="R26" s="11">
        <f>Q25</f>
        <v>160</v>
      </c>
      <c r="S26" s="11" t="str">
        <f>IF((COUNTBLANK(Q26:Q26)=1),"ncr",IF(Q26&gt;Q25,"W",IF(Q26=Q25,"D","L")))</f>
        <v>L</v>
      </c>
      <c r="T26" s="10">
        <v>155</v>
      </c>
      <c r="U26" s="11">
        <f>T29</f>
        <v>165</v>
      </c>
      <c r="V26" s="11" t="str">
        <f>IF((COUNTBLANK(T26:T26)=1),"ncr",IF(T26&gt;T29,"W",IF(T26=T29,"D","L")))</f>
        <v>L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M Dixon</v>
      </c>
      <c r="AH26" s="11">
        <f t="shared" si="15"/>
        <v>7</v>
      </c>
      <c r="AI26" s="11">
        <f t="shared" si="16"/>
        <v>0</v>
      </c>
      <c r="AJ26" s="11">
        <f t="shared" si="17"/>
        <v>0</v>
      </c>
      <c r="AK26" s="11">
        <f t="shared" si="18"/>
        <v>7</v>
      </c>
      <c r="AL26" s="11">
        <f t="shared" si="19"/>
        <v>0</v>
      </c>
      <c r="AM26" s="11">
        <f t="shared" si="20"/>
        <v>1077</v>
      </c>
      <c r="AN26" s="32"/>
      <c r="AO26" s="21"/>
      <c r="AY26" s="15"/>
    </row>
    <row r="27" spans="1:51" ht="13.15" customHeight="1">
      <c r="A27" s="97" t="s">
        <v>62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>
        <v>172</v>
      </c>
      <c r="F27" s="11">
        <f>E25</f>
        <v>164</v>
      </c>
      <c r="G27" s="11" t="str">
        <f>IF((COUNTBLANK(E27:E27)=1),"ncr",IF(E27&gt;E25,"W",IF(E27=E25,"D","L")))</f>
        <v>W</v>
      </c>
      <c r="H27" s="10">
        <v>191</v>
      </c>
      <c r="I27" s="11">
        <f>H26</f>
        <v>143</v>
      </c>
      <c r="J27" s="11" t="str">
        <f>IF((COUNTBLANK(H27:H27)=1),"ncr",IF(H27&gt;H26,"W",IF(H27=H26,"D","L")))</f>
        <v>W</v>
      </c>
      <c r="K27" s="10">
        <v>188</v>
      </c>
      <c r="L27" s="11">
        <f>K28</f>
        <v>176</v>
      </c>
      <c r="M27" s="11" t="str">
        <f>IF((COUNTBLANK(K27:K27)=1),"ncr",IF(K27&gt;K28,"W",IF(K27=K28,"D","L")))</f>
        <v>W</v>
      </c>
      <c r="N27" s="10">
        <v>184</v>
      </c>
      <c r="O27" s="11">
        <f>N29</f>
        <v>151</v>
      </c>
      <c r="P27" s="11" t="str">
        <f>IF((COUNTBLANK(N27:N27)=1),"ncr",IF(N27&gt;N29,"W",IF(N27=N29,"D","L")))</f>
        <v>W</v>
      </c>
      <c r="Q27" s="10">
        <v>183</v>
      </c>
      <c r="R27" s="11">
        <f>Q30</f>
        <v>169</v>
      </c>
      <c r="S27" s="11" t="str">
        <f>IF((COUNTBLANK(Q27:Q27)=1),"ncr",IF(Q27&gt;Q30,"W",IF(Q27=Q30,"D","L")))</f>
        <v>W</v>
      </c>
      <c r="T27" s="10">
        <v>187</v>
      </c>
      <c r="U27" s="11">
        <f>T25</f>
        <v>170</v>
      </c>
      <c r="V27" s="11" t="str">
        <f>IF((COUNTBLANK(T27:T27)=1),"ncr",IF(T27&gt;T25,"W",IF(T27=T25,"D","L")))</f>
        <v>W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S Frew</v>
      </c>
      <c r="AH27" s="11">
        <f t="shared" si="15"/>
        <v>7</v>
      </c>
      <c r="AI27" s="11">
        <f t="shared" si="16"/>
        <v>7</v>
      </c>
      <c r="AJ27" s="11">
        <f t="shared" si="17"/>
        <v>0</v>
      </c>
      <c r="AK27" s="11">
        <f t="shared" si="18"/>
        <v>0</v>
      </c>
      <c r="AL27" s="11">
        <f t="shared" si="19"/>
        <v>14</v>
      </c>
      <c r="AM27" s="11">
        <f t="shared" si="20"/>
        <v>1285</v>
      </c>
      <c r="AN27" s="32"/>
      <c r="AO27" s="21"/>
      <c r="AY27" s="15"/>
    </row>
    <row r="28" spans="1:51" ht="13.15" customHeight="1">
      <c r="A28" s="98" t="s">
        <v>63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>
        <v>175</v>
      </c>
      <c r="F28" s="11">
        <f>E30</f>
        <v>170</v>
      </c>
      <c r="G28" s="11" t="str">
        <f>IF((COUNTBLANK(E28:E28)=1),"ncr",IF(E28&gt;E30,"W",IF(E28=E30,"D","L")))</f>
        <v>W</v>
      </c>
      <c r="H28" s="10">
        <v>178</v>
      </c>
      <c r="I28" s="11">
        <f>H25</f>
        <v>170</v>
      </c>
      <c r="J28" s="11" t="str">
        <f>IF((COUNTBLANK(H28:H28)=1),"ncr",IF(H28&gt;H25,"W",IF(H28=H25,"D","L")))</f>
        <v>W</v>
      </c>
      <c r="K28" s="10">
        <v>176</v>
      </c>
      <c r="L28" s="11">
        <f>K27</f>
        <v>188</v>
      </c>
      <c r="M28" s="11" t="str">
        <f>IF((COUNTBLANK(K28:K28)=1),"ncr",IF(K28&gt;K27,"W",IF(K28=K27,"D","L")))</f>
        <v>L</v>
      </c>
      <c r="N28" s="10">
        <v>175</v>
      </c>
      <c r="O28" s="11">
        <f>N26</f>
        <v>152</v>
      </c>
      <c r="P28" s="11" t="str">
        <f>IF((COUNTBLANK(N28:N28)=1),"ncr",IF(N28&gt;N26,"W",IF(N28=N26,"D","L")))</f>
        <v>W</v>
      </c>
      <c r="Q28" s="10">
        <v>171</v>
      </c>
      <c r="R28" s="11">
        <f>Q29</f>
        <v>157</v>
      </c>
      <c r="S28" s="11" t="str">
        <f>IF((COUNTBLANK(Q28:Q28)=1),"ncr",IF(Q28&gt;Q29,"W",IF(Q28=Q29,"D","L")))</f>
        <v>W</v>
      </c>
      <c r="T28" s="10">
        <v>165</v>
      </c>
      <c r="U28" s="11">
        <f>T30</f>
        <v>170</v>
      </c>
      <c r="V28" s="11" t="str">
        <f>IF((COUNTBLANK(T28:T28)=1),"ncr",IF(T28&gt;T30,"W",IF(T28=T30,"D","L")))</f>
        <v>L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J Pollard</v>
      </c>
      <c r="AH28" s="11">
        <f t="shared" si="15"/>
        <v>7</v>
      </c>
      <c r="AI28" s="11">
        <f t="shared" si="16"/>
        <v>5</v>
      </c>
      <c r="AJ28" s="11">
        <f t="shared" si="17"/>
        <v>0</v>
      </c>
      <c r="AK28" s="11">
        <f t="shared" si="18"/>
        <v>2</v>
      </c>
      <c r="AL28" s="11">
        <f t="shared" si="19"/>
        <v>10</v>
      </c>
      <c r="AM28" s="11">
        <f t="shared" si="20"/>
        <v>1221</v>
      </c>
      <c r="AN28" s="32"/>
      <c r="AO28" s="21"/>
      <c r="AY28" s="15"/>
    </row>
    <row r="29" spans="1:51" ht="13.15" customHeight="1">
      <c r="A29" s="97" t="s">
        <v>64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>
        <v>174</v>
      </c>
      <c r="F29" s="11">
        <f>E26</f>
        <v>153</v>
      </c>
      <c r="G29" s="11" t="str">
        <f>IF((COUNTBLANK(E29:E29)=1),"ncr",IF(E29&gt;E26,"W",IF(E29=E26,"D","L")))</f>
        <v>W</v>
      </c>
      <c r="H29" s="10">
        <v>177</v>
      </c>
      <c r="I29" s="11">
        <f>H30</f>
        <v>172</v>
      </c>
      <c r="J29" s="11" t="str">
        <f>IF((COUNTBLANK(H29:H29)=1),"ncr",IF(H29&gt;H30,"W",IF(H29=H30,"D","L")))</f>
        <v>W</v>
      </c>
      <c r="K29" s="10">
        <v>182</v>
      </c>
      <c r="L29" s="11">
        <f>K25</f>
        <v>166</v>
      </c>
      <c r="M29" s="11" t="str">
        <f>IF((COUNTBLANK(K29:K29)=1),"ncr",IF(K29&gt;K25,"W",IF(K29=K25,"D","L")))</f>
        <v>W</v>
      </c>
      <c r="N29" s="10">
        <v>151</v>
      </c>
      <c r="O29" s="11">
        <f>N27</f>
        <v>184</v>
      </c>
      <c r="P29" s="11" t="str">
        <f>IF((COUNTBLANK(N29:N29)=1),"ncr",IF(N29&gt;N27,"W",IF(N29=N27,"D","L")))</f>
        <v>L</v>
      </c>
      <c r="Q29" s="10">
        <v>157</v>
      </c>
      <c r="R29" s="11">
        <f>Q28</f>
        <v>171</v>
      </c>
      <c r="S29" s="11" t="str">
        <f>IF((COUNTBLANK(Q29:Q29)=1),"ncr",IF(Q29&gt;Q28,"W",IF(Q29=Q28,"D","L")))</f>
        <v>L</v>
      </c>
      <c r="T29" s="10">
        <v>165</v>
      </c>
      <c r="U29" s="11">
        <f>T26</f>
        <v>155</v>
      </c>
      <c r="V29" s="11" t="str">
        <f>IF((COUNTBLANK(T29:T29)=1),"ncr",IF(T29&gt;T26,"W",IF(T29=T26,"D","L")))</f>
        <v>W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R Nathaniel</v>
      </c>
      <c r="AH29" s="11">
        <f t="shared" si="15"/>
        <v>7</v>
      </c>
      <c r="AI29" s="11">
        <f t="shared" si="16"/>
        <v>4</v>
      </c>
      <c r="AJ29" s="11">
        <f t="shared" si="17"/>
        <v>0</v>
      </c>
      <c r="AK29" s="11">
        <f t="shared" si="18"/>
        <v>3</v>
      </c>
      <c r="AL29" s="11">
        <f t="shared" si="19"/>
        <v>8</v>
      </c>
      <c r="AM29" s="11">
        <f t="shared" si="20"/>
        <v>1179</v>
      </c>
      <c r="AN29" s="32"/>
      <c r="AO29" s="21"/>
      <c r="AY29" s="15"/>
    </row>
    <row r="30" spans="1:51" ht="13.15" customHeight="1">
      <c r="A30" s="97" t="s">
        <v>65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>
        <v>170</v>
      </c>
      <c r="F30" s="11">
        <f>E28</f>
        <v>175</v>
      </c>
      <c r="G30" s="11" t="str">
        <f>IF((COUNTBLANK(E30:E30)=1),"ncr",IF(E30&gt;E28,"W",IF(E30=E28,"D","L")))</f>
        <v>L</v>
      </c>
      <c r="H30" s="10">
        <v>172</v>
      </c>
      <c r="I30" s="11">
        <f>H29</f>
        <v>177</v>
      </c>
      <c r="J30" s="11" t="str">
        <f>IF((COUNTBLANK(H30:H30)=1),"ncr",IF(H30&gt;H29,"W",IF(H30=H39,"D","L")))</f>
        <v>L</v>
      </c>
      <c r="K30" s="10">
        <v>174</v>
      </c>
      <c r="L30" s="11">
        <f>K26</f>
        <v>154</v>
      </c>
      <c r="M30" s="11" t="str">
        <f>IF((COUNTBLANK(K30:K30)=1),"ncr",IF(K30&gt;K26,"W",IF(K30=K26,"D","L")))</f>
        <v>W</v>
      </c>
      <c r="N30" s="10">
        <v>172</v>
      </c>
      <c r="O30" s="11">
        <f>+N25</f>
        <v>163</v>
      </c>
      <c r="P30" s="11" t="str">
        <f>IF((COUNTBLANK(N30:N30)=1),"ncr",IF(N30&gt;N25,"W",IF(N30=N25,"D","L")))</f>
        <v>W</v>
      </c>
      <c r="Q30" s="10">
        <v>169</v>
      </c>
      <c r="R30" s="11">
        <f>Q27</f>
        <v>183</v>
      </c>
      <c r="S30" s="11" t="str">
        <f>IF((COUNTBLANK(Q30:Q30)=1),"ncr",IF(Q30&gt;Q27,"W",IF(Q30=Q27,"D","L")))</f>
        <v>L</v>
      </c>
      <c r="T30" s="10">
        <v>170</v>
      </c>
      <c r="U30" s="11">
        <f>T28</f>
        <v>165</v>
      </c>
      <c r="V30" s="11" t="str">
        <f>IF((COUNTBLANK(T30:T30)=1),"ncr",IF(T30&gt;T28,"W",IF(T30=T28,"D","L")))</f>
        <v>W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A Berner</v>
      </c>
      <c r="AH30" s="11">
        <f t="shared" si="15"/>
        <v>7</v>
      </c>
      <c r="AI30" s="11">
        <f t="shared" si="16"/>
        <v>3</v>
      </c>
      <c r="AJ30" s="11">
        <f t="shared" si="17"/>
        <v>0</v>
      </c>
      <c r="AK30" s="11">
        <f t="shared" si="18"/>
        <v>4</v>
      </c>
      <c r="AL30" s="11">
        <f t="shared" si="19"/>
        <v>6</v>
      </c>
      <c r="AM30" s="11">
        <f t="shared" si="20"/>
        <v>1206</v>
      </c>
      <c r="AN30" s="32"/>
      <c r="AO30" s="21"/>
      <c r="AY30" s="15"/>
    </row>
    <row r="31" spans="1:51" ht="13.15" customHeight="1">
      <c r="A31" s="73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6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7" t="s">
        <v>66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>
        <v>181</v>
      </c>
      <c r="F35" s="39">
        <f>E37</f>
        <v>176</v>
      </c>
      <c r="G35" s="39" t="str">
        <f>IF((COUNTBLANK(E35:E35)=1),"ncr",IF(E35&gt;E37,"W",IF(E35=E37,"D","L")))</f>
        <v>W</v>
      </c>
      <c r="H35" s="38">
        <v>181</v>
      </c>
      <c r="I35" s="39">
        <f>H38</f>
        <v>175</v>
      </c>
      <c r="J35" s="39" t="str">
        <f>IF((COUNTBLANK(H35:H35)=1),"ncr",IF(H35&gt;H38,"W",IF(H35=H38,"D","L")))</f>
        <v>W</v>
      </c>
      <c r="K35" s="38">
        <v>172</v>
      </c>
      <c r="L35" s="39">
        <f>K39</f>
        <v>169</v>
      </c>
      <c r="M35" s="39" t="str">
        <f>IF((COUNTBLANK(K35:K35)=1),"ncr",IF(K35&gt;K39,"W",IF(K35=K39,"D","L")))</f>
        <v>W</v>
      </c>
      <c r="N35" s="38">
        <v>177</v>
      </c>
      <c r="O35" s="39">
        <f>N40</f>
        <v>178</v>
      </c>
      <c r="P35" s="39" t="str">
        <f>IF((COUNTBLANK(N35:N35)=1),"ncr",IF(N35&gt;N40,"W",IF(N35=N40,"D","L")))</f>
        <v>L</v>
      </c>
      <c r="Q35" s="38">
        <v>179</v>
      </c>
      <c r="R35" s="39">
        <f>Q36</f>
        <v>176</v>
      </c>
      <c r="S35" s="39" t="str">
        <f>IF((COUNTBLANK(Q35:Q35)=1),"ncr",IF(Q35&gt;Q36,"W",IF(Q35=Q36,"D","L")))</f>
        <v>W</v>
      </c>
      <c r="T35" s="38">
        <v>186</v>
      </c>
      <c r="U35" s="39">
        <f>T37</f>
        <v>174</v>
      </c>
      <c r="V35" s="39" t="str">
        <f>IF((COUNTBLANK(T35:T35)=1),"ncr",IF(T35&gt;T37,"W",IF(T35=T37,"D","L")))</f>
        <v>W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A Michalski</v>
      </c>
      <c r="AH35" s="39">
        <f t="shared" ref="AH35:AH40" si="22">10-COUNTBLANK(B35:AE35)</f>
        <v>7</v>
      </c>
      <c r="AI35" s="39">
        <f t="shared" ref="AI35:AI40" si="23">COUNTIF(A35:AE35,"W")</f>
        <v>6</v>
      </c>
      <c r="AJ35" s="39">
        <f t="shared" ref="AJ35:AJ40" si="24">COUNTIF(B35:AE35,"D")</f>
        <v>0</v>
      </c>
      <c r="AK35" s="39">
        <f t="shared" ref="AK35:AK40" si="25">COUNTIF(A35:AE35,"L")</f>
        <v>1</v>
      </c>
      <c r="AL35" s="39">
        <f t="shared" ref="AL35:AL40" si="26">AI35*2 + AJ35</f>
        <v>12</v>
      </c>
      <c r="AM35" s="39">
        <f t="shared" ref="AM35:AM40" si="27">SUM(B35,E35,H35,K35,N35,Q35,T35,W35,Z35,AC35)</f>
        <v>1259</v>
      </c>
      <c r="AN35" s="42"/>
      <c r="AO35" s="43"/>
      <c r="AY35" s="15"/>
    </row>
    <row r="36" spans="1:51" ht="13.15" customHeight="1">
      <c r="A36" s="97" t="s">
        <v>67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>
        <v>171</v>
      </c>
      <c r="F36" s="11">
        <f>E39</f>
        <v>175</v>
      </c>
      <c r="G36" s="11" t="str">
        <f>IF((COUNTBLANK(E36:E36)=1),"ncr",IF(E36&gt;E39,"W",IF(E36=E39,"D","L")))</f>
        <v>L</v>
      </c>
      <c r="H36" s="10">
        <v>172</v>
      </c>
      <c r="I36" s="11">
        <f>H37</f>
        <v>173</v>
      </c>
      <c r="J36" s="11" t="str">
        <f>IF((COUNTBLANK(H36:H36)=1),"ncr",IF(H36&gt;H37,"W",IF(H36=H37,"D","L")))</f>
        <v>L</v>
      </c>
      <c r="K36" s="10">
        <v>185</v>
      </c>
      <c r="L36" s="11">
        <f>K40</f>
        <v>169</v>
      </c>
      <c r="M36" s="11" t="str">
        <f>IF((COUNTBLANK(K36:K36)=1),"ncr",IF(K36&gt;K40,"W",IF(K36=K40,"D","L")))</f>
        <v>W</v>
      </c>
      <c r="N36" s="10">
        <v>183</v>
      </c>
      <c r="O36" s="11">
        <f>N38</f>
        <v>176</v>
      </c>
      <c r="P36" s="11" t="str">
        <f>IF((COUNTBLANK(N36:N36)=1),"ncr",IF(N36&gt;N38,"W",IF(N36=N38,"D","L")))</f>
        <v>W</v>
      </c>
      <c r="Q36" s="10">
        <v>176</v>
      </c>
      <c r="R36" s="11">
        <f>Q35</f>
        <v>179</v>
      </c>
      <c r="S36" s="11" t="str">
        <f>IF((COUNTBLANK(Q36:Q36)=1),"ncr",IF(Q36&gt;Q35,"W",IF(Q36=Q35,"D","L")))</f>
        <v>L</v>
      </c>
      <c r="T36" s="10">
        <v>172</v>
      </c>
      <c r="U36" s="11">
        <f>T39</f>
        <v>0</v>
      </c>
      <c r="V36" s="11" t="str">
        <f>IF((COUNTBLANK(T36:T36)=1),"ncr",IF(T36&gt;T39,"W",IF(T36=T39,"D","L")))</f>
        <v>W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Lowndes</v>
      </c>
      <c r="AH36" s="11">
        <f t="shared" si="22"/>
        <v>7</v>
      </c>
      <c r="AI36" s="11">
        <f t="shared" si="23"/>
        <v>3</v>
      </c>
      <c r="AJ36" s="11">
        <f t="shared" si="24"/>
        <v>0</v>
      </c>
      <c r="AK36" s="11">
        <f t="shared" si="25"/>
        <v>4</v>
      </c>
      <c r="AL36" s="11">
        <f t="shared" si="26"/>
        <v>6</v>
      </c>
      <c r="AM36" s="11">
        <f t="shared" si="27"/>
        <v>1231</v>
      </c>
      <c r="AN36" s="34"/>
      <c r="AO36" s="21"/>
      <c r="AY36" s="15"/>
    </row>
    <row r="37" spans="1:51" ht="13.15" customHeight="1">
      <c r="A37" s="99" t="s">
        <v>68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>
        <v>176</v>
      </c>
      <c r="F37" s="11">
        <f>E35</f>
        <v>181</v>
      </c>
      <c r="G37" s="11" t="str">
        <f>IF((COUNTBLANK(E37:E37)=1),"ncr",IF(E37&gt;E35,"W",IF(E37=E35,"D","L")))</f>
        <v>L</v>
      </c>
      <c r="H37" s="10">
        <v>173</v>
      </c>
      <c r="I37" s="11">
        <f>H36</f>
        <v>172</v>
      </c>
      <c r="J37" s="11" t="str">
        <f>IF((COUNTBLANK(H37:H37)=1),"ncr",IF(H37&gt;H36,"W",IF(H37=H36,"D","L")))</f>
        <v>W</v>
      </c>
      <c r="K37" s="10">
        <v>171</v>
      </c>
      <c r="L37" s="11">
        <f>K38</f>
        <v>178</v>
      </c>
      <c r="M37" s="11" t="str">
        <f>IF((COUNTBLANK(K37:K37)=1),"ncr",IF(K37&gt;K38,"W",IF(K37=K38,"D","L")))</f>
        <v>L</v>
      </c>
      <c r="N37" s="10">
        <v>178</v>
      </c>
      <c r="O37" s="11">
        <f>N39</f>
        <v>176</v>
      </c>
      <c r="P37" s="11" t="str">
        <f>IF((COUNTBLANK(N37:N37)=1),"ncr",IF(N37&gt;N39,"W",IF(N37=N39,"D","L")))</f>
        <v>W</v>
      </c>
      <c r="Q37" s="10">
        <v>180</v>
      </c>
      <c r="R37" s="11">
        <f>Q40</f>
        <v>159</v>
      </c>
      <c r="S37" s="11" t="str">
        <f>IF((COUNTBLANK(Q37:Q37)=1),"ncr",IF(Q37&gt;Q40,"W",IF(Q37=Q40,"D","L")))</f>
        <v>W</v>
      </c>
      <c r="T37" s="10">
        <v>174</v>
      </c>
      <c r="U37" s="11">
        <f>T35</f>
        <v>186</v>
      </c>
      <c r="V37" s="11" t="str">
        <f>IF((COUNTBLANK(T37:T37)=1),"ncr",IF(T37&gt;T35,"W",IF(T37=T35,"D","L")))</f>
        <v>L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T Bamford</v>
      </c>
      <c r="AH37" s="11">
        <f t="shared" si="22"/>
        <v>7</v>
      </c>
      <c r="AI37" s="11">
        <f t="shared" si="23"/>
        <v>3</v>
      </c>
      <c r="AJ37" s="11">
        <f t="shared" si="24"/>
        <v>0</v>
      </c>
      <c r="AK37" s="11">
        <f t="shared" si="25"/>
        <v>4</v>
      </c>
      <c r="AL37" s="11">
        <f t="shared" si="26"/>
        <v>6</v>
      </c>
      <c r="AM37" s="11">
        <f t="shared" si="27"/>
        <v>1219</v>
      </c>
      <c r="AN37" s="33"/>
      <c r="AO37" s="21"/>
      <c r="AY37" s="15"/>
    </row>
    <row r="38" spans="1:51" ht="13.15" customHeight="1">
      <c r="A38" s="98" t="s">
        <v>69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>
        <v>182</v>
      </c>
      <c r="F38" s="11">
        <f>E40</f>
        <v>170</v>
      </c>
      <c r="G38" s="11" t="str">
        <f>IF((COUNTBLANK(E38:E38)=1),"ncr",IF(E38&gt;E40,"W",IF(E38=E40,"D","L")))</f>
        <v>W</v>
      </c>
      <c r="H38" s="10">
        <v>175</v>
      </c>
      <c r="I38" s="11">
        <f>H35</f>
        <v>181</v>
      </c>
      <c r="J38" s="11" t="str">
        <f>IF((COUNTBLANK(H38:H38)=1),"ncr",IF(H38&gt;H35,"W",IF(H38=H35,"D","L")))</f>
        <v>L</v>
      </c>
      <c r="K38" s="10">
        <v>178</v>
      </c>
      <c r="L38" s="11">
        <f>K37</f>
        <v>171</v>
      </c>
      <c r="M38" s="11" t="str">
        <f>IF((COUNTBLANK(K38:K38)=1),"ncr",IF(K38&gt;K37,"W",IF(K38=K37,"D","L")))</f>
        <v>W</v>
      </c>
      <c r="N38" s="10">
        <v>176</v>
      </c>
      <c r="O38" s="11">
        <f>N36</f>
        <v>183</v>
      </c>
      <c r="P38" s="11" t="str">
        <f>IF((COUNTBLANK(N38:N38)=1),"ncr",IF(N38&gt;N36,"W",IF(N38=N36,"D","L")))</f>
        <v>L</v>
      </c>
      <c r="Q38" s="10">
        <v>183</v>
      </c>
      <c r="R38" s="11">
        <f>Q39</f>
        <v>176</v>
      </c>
      <c r="S38" s="11" t="str">
        <f>IF((COUNTBLANK(Q38:Q38)=1),"ncr",IF(Q38&gt;Q39,"W",IF(Q38=Q39,"D","L")))</f>
        <v>W</v>
      </c>
      <c r="T38" s="10">
        <v>179</v>
      </c>
      <c r="U38" s="11">
        <f>T40</f>
        <v>175</v>
      </c>
      <c r="V38" s="11" t="str">
        <f>IF((COUNTBLANK(T38:T38)=1),"ncr",IF(T38&gt;T40,"W",IF(T38=T40,"D","L")))</f>
        <v>W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B Feetham</v>
      </c>
      <c r="AH38" s="11">
        <f t="shared" si="22"/>
        <v>7</v>
      </c>
      <c r="AI38" s="11">
        <f t="shared" si="23"/>
        <v>5</v>
      </c>
      <c r="AJ38" s="11">
        <f t="shared" si="24"/>
        <v>0</v>
      </c>
      <c r="AK38" s="11">
        <f t="shared" si="25"/>
        <v>2</v>
      </c>
      <c r="AL38" s="11">
        <f t="shared" si="26"/>
        <v>10</v>
      </c>
      <c r="AM38" s="11">
        <f t="shared" si="27"/>
        <v>1253</v>
      </c>
      <c r="AN38" s="32"/>
      <c r="AO38" s="21"/>
      <c r="AY38" s="15"/>
    </row>
    <row r="39" spans="1:51" ht="13.15" customHeight="1">
      <c r="A39" s="97" t="s">
        <v>70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>
        <v>175</v>
      </c>
      <c r="F39" s="11">
        <f>E36</f>
        <v>171</v>
      </c>
      <c r="G39" s="11" t="str">
        <f>IF((COUNTBLANK(E39:E39)=1),"ncr",IF(E39&gt;E36,"W",IF(E39=E36,"D","L")))</f>
        <v>W</v>
      </c>
      <c r="H39" s="10">
        <v>166</v>
      </c>
      <c r="I39" s="11">
        <f>H40</f>
        <v>174</v>
      </c>
      <c r="J39" s="11" t="str">
        <f>IF((COUNTBLANK(H39:H39)=1),"ncr",IF(H39&gt;H40,"W",IF(H39=H40,"D","L")))</f>
        <v>L</v>
      </c>
      <c r="K39" s="10">
        <v>169</v>
      </c>
      <c r="L39" s="11">
        <f>K35</f>
        <v>172</v>
      </c>
      <c r="M39" s="11" t="str">
        <f>IF((COUNTBLANK(K39:K39)=1),"ncr",IF(K39&gt;K35,"W",IF(K39=K35,"D","L")))</f>
        <v>L</v>
      </c>
      <c r="N39" s="10">
        <v>176</v>
      </c>
      <c r="O39" s="11">
        <f>N37</f>
        <v>178</v>
      </c>
      <c r="P39" s="11" t="str">
        <f>IF((COUNTBLANK(N39:N39)=1),"ncr",IF(N39&gt;N37,"W",IF(N39=N37,"D","L")))</f>
        <v>L</v>
      </c>
      <c r="Q39" s="10">
        <v>176</v>
      </c>
      <c r="R39" s="11">
        <f>Q38</f>
        <v>183</v>
      </c>
      <c r="S39" s="11" t="str">
        <f>IF((COUNTBLANK(Q39:Q39)=1),"ncr",IF(Q39&gt;Q38,"W",IF(Q39=Q38,"D","L")))</f>
        <v>L</v>
      </c>
      <c r="T39" s="10"/>
      <c r="U39" s="11">
        <f>T36</f>
        <v>172</v>
      </c>
      <c r="V39" s="11" t="s">
        <v>132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R Shipley</v>
      </c>
      <c r="AH39" s="11">
        <f t="shared" si="22"/>
        <v>6</v>
      </c>
      <c r="AI39" s="11">
        <f t="shared" si="23"/>
        <v>1</v>
      </c>
      <c r="AJ39" s="11">
        <f t="shared" si="24"/>
        <v>0</v>
      </c>
      <c r="AK39" s="11">
        <f t="shared" si="25"/>
        <v>6</v>
      </c>
      <c r="AL39" s="11">
        <f t="shared" si="26"/>
        <v>2</v>
      </c>
      <c r="AM39" s="11">
        <f t="shared" si="27"/>
        <v>1031</v>
      </c>
      <c r="AN39" s="32"/>
      <c r="AO39" s="21"/>
      <c r="AY39" s="15"/>
    </row>
    <row r="40" spans="1:51" ht="13.15" customHeight="1">
      <c r="A40" s="97" t="s">
        <v>71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>
        <v>170</v>
      </c>
      <c r="F40" s="11">
        <f>E38</f>
        <v>182</v>
      </c>
      <c r="G40" s="11" t="str">
        <f>IF((COUNTBLANK(E40:E40)=1),"ncr",IF(E40&gt;E38,"W",IF(E40=E38,"D","L")))</f>
        <v>L</v>
      </c>
      <c r="H40" s="10">
        <v>174</v>
      </c>
      <c r="I40" s="11">
        <f>H39</f>
        <v>166</v>
      </c>
      <c r="J40" s="11" t="str">
        <f>IF((COUNTBLANK(H40:H40)=1),"ncr",IF(H40&gt;H39,"W",IF(H40=H49,"D","L")))</f>
        <v>W</v>
      </c>
      <c r="K40" s="10">
        <v>169</v>
      </c>
      <c r="L40" s="11">
        <f>K36</f>
        <v>185</v>
      </c>
      <c r="M40" s="11" t="str">
        <f>IF((COUNTBLANK(K40:K40)=1),"ncr",IF(K40&gt;K36,"W",IF(K40=K36,"D","L")))</f>
        <v>L</v>
      </c>
      <c r="N40" s="10">
        <v>178</v>
      </c>
      <c r="O40" s="11">
        <f>N35</f>
        <v>177</v>
      </c>
      <c r="P40" s="11" t="str">
        <f>IF((COUNTBLANK(N40:N40)=1),"ncr",IF(N40&gt;N35,"W",IF(N40=N35,"D","L")))</f>
        <v>W</v>
      </c>
      <c r="Q40" s="10">
        <v>159</v>
      </c>
      <c r="R40" s="11">
        <f>Q37</f>
        <v>180</v>
      </c>
      <c r="S40" s="11" t="str">
        <f>IF((COUNTBLANK(Q40:Q40)=1),"ncr",IF(Q40&gt;Q37,"W",IF(Q40=Q37,"D","L")))</f>
        <v>L</v>
      </c>
      <c r="T40" s="10">
        <v>175</v>
      </c>
      <c r="U40" s="11">
        <f>T38</f>
        <v>179</v>
      </c>
      <c r="V40" s="11" t="str">
        <f>IF((COUNTBLANK(T40:T40)=1),"ncr",IF(T40&gt;T38,"W",IF(T40=T38,"D","L")))</f>
        <v>L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 Craven</v>
      </c>
      <c r="AH40" s="11">
        <f t="shared" si="22"/>
        <v>7</v>
      </c>
      <c r="AI40" s="11">
        <f t="shared" si="23"/>
        <v>3</v>
      </c>
      <c r="AJ40" s="11">
        <f t="shared" si="24"/>
        <v>0</v>
      </c>
      <c r="AK40" s="11">
        <f t="shared" si="25"/>
        <v>4</v>
      </c>
      <c r="AL40" s="11">
        <f t="shared" si="26"/>
        <v>6</v>
      </c>
      <c r="AM40" s="11">
        <f t="shared" si="27"/>
        <v>1195</v>
      </c>
      <c r="AN40" s="32"/>
      <c r="AO40" s="21"/>
      <c r="AY40" s="15"/>
    </row>
    <row r="41" spans="1:51" ht="13.15" customHeight="1">
      <c r="A41" s="73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 t="s">
        <v>133</v>
      </c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6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7" t="s">
        <v>135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>
        <v>186</v>
      </c>
      <c r="F45" s="39">
        <f>E47</f>
        <v>167</v>
      </c>
      <c r="G45" s="39" t="str">
        <f>IF((COUNTBLANK(E45:E45)=1),"ncr",IF(E45&gt;E47,"W",IF(E45=E47,"D","L")))</f>
        <v>W</v>
      </c>
      <c r="H45" s="38">
        <v>177</v>
      </c>
      <c r="I45" s="39">
        <f>H48</f>
        <v>165</v>
      </c>
      <c r="J45" s="39" t="str">
        <f>IF((COUNTBLANK(H45:H45)=1),"ncr",IF(H45&gt;H48,"W",IF(H45=H48,"D","L")))</f>
        <v>W</v>
      </c>
      <c r="K45" s="38">
        <v>180</v>
      </c>
      <c r="L45" s="39">
        <f>K49</f>
        <v>172</v>
      </c>
      <c r="M45" s="39" t="str">
        <f>IF((COUNTBLANK(K45:K45)=1),"ncr",IF(K45&gt;K49,"W",IF(K45=K49,"D","L")))</f>
        <v>W</v>
      </c>
      <c r="N45" s="38">
        <v>175</v>
      </c>
      <c r="O45" s="39">
        <f>N50</f>
        <v>157</v>
      </c>
      <c r="P45" s="39" t="str">
        <f>IF((COUNTBLANK(N45:N45)=1),"ncr",IF(N45&gt;N50,"W",IF(N45=N50,"D","L")))</f>
        <v>W</v>
      </c>
      <c r="Q45" s="38">
        <v>165</v>
      </c>
      <c r="R45" s="39">
        <f>Q46</f>
        <v>174</v>
      </c>
      <c r="S45" s="39" t="str">
        <f>IF((COUNTBLANK(Q45:Q45)=1),"ncr",IF(Q45&gt;Q46,"W",IF(Q45=Q46,"D","L")))</f>
        <v>L</v>
      </c>
      <c r="T45" s="38">
        <v>172</v>
      </c>
      <c r="U45" s="39">
        <f>T47</f>
        <v>182</v>
      </c>
      <c r="V45" s="39" t="str">
        <f>IF((COUNTBLANK(T45:T45)=1),"ncr",IF(T45&gt;T47,"W",IF(T45=T47,"D","L")))</f>
        <v>L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Competitor 1</v>
      </c>
      <c r="AH45" s="39">
        <f t="shared" ref="AH45:AH50" si="29">10-COUNTBLANK(B45:AE45)</f>
        <v>7</v>
      </c>
      <c r="AI45" s="39">
        <f t="shared" ref="AI45:AI50" si="30">COUNTIF(A45:AE45,"W")</f>
        <v>5</v>
      </c>
      <c r="AJ45" s="39">
        <f t="shared" ref="AJ45:AJ50" si="31">COUNTIF(B45:AE45,"D")</f>
        <v>0</v>
      </c>
      <c r="AK45" s="39">
        <f t="shared" ref="AK45:AK50" si="32">COUNTIF(A45:AE45,"L")</f>
        <v>2</v>
      </c>
      <c r="AL45" s="39">
        <f t="shared" ref="AL45:AL50" si="33">AI45*2 + AJ45</f>
        <v>10</v>
      </c>
      <c r="AM45" s="39">
        <f t="shared" ref="AM45:AM50" si="34">SUM(B45,E45,H45,K45,N45,Q45,T45,W45,Z45,AC45)</f>
        <v>1239</v>
      </c>
      <c r="AN45" s="42"/>
      <c r="AO45" s="43"/>
      <c r="AY45" s="15"/>
    </row>
    <row r="46" spans="1:51" ht="13.15" customHeight="1">
      <c r="A46" s="100" t="s">
        <v>72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>
        <v>178</v>
      </c>
      <c r="F46" s="11">
        <f>E49</f>
        <v>185</v>
      </c>
      <c r="G46" s="11" t="str">
        <f>IF((COUNTBLANK(E46:E46)=1),"ncr",IF(E46&gt;E49,"W",IF(E46=E49,"D","L")))</f>
        <v>L</v>
      </c>
      <c r="H46" s="10">
        <v>171</v>
      </c>
      <c r="I46" s="11">
        <f>H47</f>
        <v>177</v>
      </c>
      <c r="J46" s="11" t="str">
        <f>IF((COUNTBLANK(H46:H46)=1),"ncr",IF(H46&gt;H47,"W",IF(H46=H47,"D","L")))</f>
        <v>L</v>
      </c>
      <c r="K46" s="10">
        <v>179</v>
      </c>
      <c r="L46" s="11">
        <f>K50</f>
        <v>176</v>
      </c>
      <c r="M46" s="11" t="str">
        <f>IF((COUNTBLANK(K46:K46)=1),"ncr",IF(K46&gt;K50,"W",IF(K46=K50,"D","L")))</f>
        <v>W</v>
      </c>
      <c r="N46" s="10">
        <v>160</v>
      </c>
      <c r="O46" s="11">
        <f>N48</f>
        <v>175</v>
      </c>
      <c r="P46" s="11" t="str">
        <f>IF((COUNTBLANK(N46:N46)=1),"ncr",IF(N46&gt;N48,"W",IF(N46=N48,"D","L")))</f>
        <v>L</v>
      </c>
      <c r="Q46" s="10">
        <v>174</v>
      </c>
      <c r="R46" s="11">
        <f>Q45</f>
        <v>165</v>
      </c>
      <c r="S46" s="11" t="str">
        <f>IF((COUNTBLANK(Q46:Q46)=1),"ncr",IF(Q46&gt;Q45,"W",IF(Q46=Q45,"D","L")))</f>
        <v>W</v>
      </c>
      <c r="T46" s="10">
        <v>167</v>
      </c>
      <c r="U46" s="11">
        <f>T49</f>
        <v>170</v>
      </c>
      <c r="V46" s="11" t="str">
        <f>IF((COUNTBLANK(T46:T46)=1),"ncr",IF(T46&gt;T49,"W",IF(T46=T49,"D","L")))</f>
        <v>L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P Rusby</v>
      </c>
      <c r="AH46" s="11">
        <f t="shared" si="29"/>
        <v>7</v>
      </c>
      <c r="AI46" s="11">
        <f t="shared" si="30"/>
        <v>2</v>
      </c>
      <c r="AJ46" s="11">
        <f t="shared" si="31"/>
        <v>0</v>
      </c>
      <c r="AK46" s="11">
        <f t="shared" si="32"/>
        <v>5</v>
      </c>
      <c r="AL46" s="11">
        <f t="shared" si="33"/>
        <v>4</v>
      </c>
      <c r="AM46" s="11">
        <f t="shared" si="34"/>
        <v>1199</v>
      </c>
      <c r="AN46" s="32"/>
      <c r="AO46" s="21"/>
      <c r="AY46" s="15"/>
    </row>
    <row r="47" spans="1:51" ht="13.15" customHeight="1">
      <c r="A47" s="101" t="s">
        <v>73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>
        <v>167</v>
      </c>
      <c r="F47" s="11">
        <f>E45</f>
        <v>186</v>
      </c>
      <c r="G47" s="11" t="str">
        <f>IF((COUNTBLANK(E47:E47)=1),"ncr",IF(E47&gt;E45,"W",IF(E47=E45,"D","L")))</f>
        <v>L</v>
      </c>
      <c r="H47" s="10">
        <v>177</v>
      </c>
      <c r="I47" s="11">
        <f>H46</f>
        <v>171</v>
      </c>
      <c r="J47" s="11" t="str">
        <f>IF((COUNTBLANK(H47:H47)=1),"ncr",IF(H47&gt;H46,"W",IF(H47=H46,"D","L")))</f>
        <v>W</v>
      </c>
      <c r="K47" s="10">
        <v>182</v>
      </c>
      <c r="L47" s="11">
        <f>K48</f>
        <v>166</v>
      </c>
      <c r="M47" s="11" t="str">
        <f>IF((COUNTBLANK(K47:K47)=1),"ncr",IF(K47&gt;K48,"W",IF(K47=K48,"D","L")))</f>
        <v>W</v>
      </c>
      <c r="N47" s="10">
        <v>170</v>
      </c>
      <c r="O47" s="11">
        <f>N49</f>
        <v>176</v>
      </c>
      <c r="P47" s="11" t="str">
        <f>IF((COUNTBLANK(N47:N47)=1),"ncr",IF(N47&gt;N49,"W",IF(N47=N49,"D","L")))</f>
        <v>L</v>
      </c>
      <c r="Q47" s="10">
        <v>171</v>
      </c>
      <c r="R47" s="11">
        <f>Q50</f>
        <v>156</v>
      </c>
      <c r="S47" s="11" t="str">
        <f>IF((COUNTBLANK(Q47:Q47)=1),"ncr",IF(Q47&gt;Q50,"W",IF(Q47=Q50,"D","L")))</f>
        <v>W</v>
      </c>
      <c r="T47" s="10">
        <v>182</v>
      </c>
      <c r="U47" s="11">
        <f>T45</f>
        <v>172</v>
      </c>
      <c r="V47" s="11" t="str">
        <f>IF((COUNTBLANK(T47:T47)=1),"ncr",IF(T47&gt;T45,"W",IF(T47=T45,"D","L")))</f>
        <v>W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S Edis</v>
      </c>
      <c r="AH47" s="11">
        <f t="shared" si="29"/>
        <v>7</v>
      </c>
      <c r="AI47" s="11">
        <f t="shared" si="30"/>
        <v>5</v>
      </c>
      <c r="AJ47" s="11">
        <f t="shared" si="31"/>
        <v>0</v>
      </c>
      <c r="AK47" s="11">
        <f t="shared" si="32"/>
        <v>2</v>
      </c>
      <c r="AL47" s="11">
        <f t="shared" si="33"/>
        <v>10</v>
      </c>
      <c r="AM47" s="11">
        <f t="shared" si="34"/>
        <v>1238</v>
      </c>
      <c r="AN47" s="32"/>
      <c r="AO47" s="13"/>
      <c r="AY47" s="15"/>
    </row>
    <row r="48" spans="1:51" ht="13.15" customHeight="1">
      <c r="A48" s="97" t="s">
        <v>74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166</v>
      </c>
      <c r="G48" s="11" t="s">
        <v>132</v>
      </c>
      <c r="H48" s="10">
        <v>165</v>
      </c>
      <c r="I48" s="11">
        <f>H45</f>
        <v>177</v>
      </c>
      <c r="J48" s="11" t="str">
        <f>IF((COUNTBLANK(H48:H48)=1),"ncr",IF(H48&gt;H45,"W",IF(H48=H45,"D","L")))</f>
        <v>L</v>
      </c>
      <c r="K48" s="10">
        <v>166</v>
      </c>
      <c r="L48" s="11">
        <f>K47</f>
        <v>182</v>
      </c>
      <c r="M48" s="11" t="str">
        <f>IF((COUNTBLANK(K48:K48)=1),"ncr",IF(K48&gt;K47,"W",IF(K48=K47,"D","L")))</f>
        <v>L</v>
      </c>
      <c r="N48" s="10">
        <v>175</v>
      </c>
      <c r="O48" s="11">
        <f>N46</f>
        <v>160</v>
      </c>
      <c r="P48" s="11" t="str">
        <f>IF((COUNTBLANK(N48:N48)=1),"ncr",IF(N48&gt;N46,"W",IF(N48=N46,"D","L")))</f>
        <v>W</v>
      </c>
      <c r="Q48" s="10">
        <v>162</v>
      </c>
      <c r="R48" s="11">
        <f>Q49</f>
        <v>175</v>
      </c>
      <c r="S48" s="11" t="str">
        <f>IF((COUNTBLANK(Q48:Q48)=1),"ncr",IF(Q48&gt;Q49,"W",IF(Q48=Q49,"D","L")))</f>
        <v>L</v>
      </c>
      <c r="T48" s="10">
        <v>169</v>
      </c>
      <c r="U48" s="11">
        <f>T50</f>
        <v>157</v>
      </c>
      <c r="V48" s="11" t="str">
        <f>IF((COUNTBLANK(T48:T48)=1),"ncr",IF(T48&gt;T50,"W",IF(T48=T50,"D","L")))</f>
        <v>W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S Green</v>
      </c>
      <c r="AH48" s="11">
        <f t="shared" si="29"/>
        <v>5</v>
      </c>
      <c r="AI48" s="11">
        <f t="shared" si="30"/>
        <v>2</v>
      </c>
      <c r="AJ48" s="11">
        <f t="shared" si="31"/>
        <v>0</v>
      </c>
      <c r="AK48" s="11">
        <f t="shared" si="32"/>
        <v>4</v>
      </c>
      <c r="AL48" s="11">
        <f t="shared" si="33"/>
        <v>4</v>
      </c>
      <c r="AM48" s="11">
        <f t="shared" si="34"/>
        <v>837</v>
      </c>
      <c r="AN48" s="32"/>
      <c r="AO48" s="21"/>
      <c r="AY48" s="15"/>
    </row>
    <row r="49" spans="1:51" ht="13.15" customHeight="1">
      <c r="A49" s="98" t="s">
        <v>75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>
        <v>185</v>
      </c>
      <c r="F49" s="11">
        <f>E46</f>
        <v>178</v>
      </c>
      <c r="G49" s="11" t="str">
        <f>IF((COUNTBLANK(E49:E49)=1),"ncr",IF(E49&gt;E46,"W",IF(E49=E46,"D","L")))</f>
        <v>W</v>
      </c>
      <c r="H49" s="10">
        <v>162</v>
      </c>
      <c r="I49" s="11">
        <f>H50</f>
        <v>165</v>
      </c>
      <c r="J49" s="11" t="str">
        <f>IF((COUNTBLANK(H49:H49)=1),"ncr",IF(H49&gt;H50,"W",IF(H49=H50,"D","L")))</f>
        <v>L</v>
      </c>
      <c r="K49" s="10">
        <v>172</v>
      </c>
      <c r="L49" s="11">
        <f>K45</f>
        <v>180</v>
      </c>
      <c r="M49" s="11" t="str">
        <f>IF((COUNTBLANK(K49:K49)=1),"ncr",IF(K49&gt;K45,"W",IF(K49=K45,"D","L")))</f>
        <v>L</v>
      </c>
      <c r="N49" s="10">
        <v>176</v>
      </c>
      <c r="O49" s="11">
        <f>N47</f>
        <v>170</v>
      </c>
      <c r="P49" s="11" t="str">
        <f>IF((COUNTBLANK(N49:N49)=1),"ncr",IF(N49&gt;N47,"W",IF(N49=N47,"D","L")))</f>
        <v>W</v>
      </c>
      <c r="Q49" s="10">
        <v>175</v>
      </c>
      <c r="R49" s="11">
        <f>Q48</f>
        <v>162</v>
      </c>
      <c r="S49" s="11" t="str">
        <f>IF((COUNTBLANK(Q49:Q49)=1),"ncr",IF(Q49&gt;Q48,"W",IF(Q49=Q48,"D","L")))</f>
        <v>W</v>
      </c>
      <c r="T49" s="10">
        <v>170</v>
      </c>
      <c r="U49" s="11">
        <f>T46</f>
        <v>167</v>
      </c>
      <c r="V49" s="11" t="str">
        <f>IF((COUNTBLANK(T49:T49)=1),"ncr",IF(T49&gt;T46,"W",IF(T49=T46,"D","L")))</f>
        <v>W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I Burton</v>
      </c>
      <c r="AH49" s="11">
        <f t="shared" si="29"/>
        <v>7</v>
      </c>
      <c r="AI49" s="11">
        <f t="shared" si="30"/>
        <v>5</v>
      </c>
      <c r="AJ49" s="11">
        <f t="shared" si="31"/>
        <v>0</v>
      </c>
      <c r="AK49" s="11">
        <f t="shared" si="32"/>
        <v>2</v>
      </c>
      <c r="AL49" s="11">
        <f t="shared" si="33"/>
        <v>10</v>
      </c>
      <c r="AM49" s="11">
        <f t="shared" si="34"/>
        <v>1199</v>
      </c>
      <c r="AN49" s="32"/>
      <c r="AO49" s="21"/>
      <c r="AY49" s="15"/>
    </row>
    <row r="50" spans="1:51" ht="13.15" customHeight="1">
      <c r="A50" s="100" t="s">
        <v>76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>
        <v>166</v>
      </c>
      <c r="F50" s="11">
        <f>E48</f>
        <v>0</v>
      </c>
      <c r="G50" s="11" t="str">
        <f>IF((COUNTBLANK(E50:E50)=1),"ncr",IF(E50&gt;E48,"W",IF(E50=E48,"D","L")))</f>
        <v>W</v>
      </c>
      <c r="H50" s="10">
        <v>165</v>
      </c>
      <c r="I50" s="11">
        <f>H49</f>
        <v>162</v>
      </c>
      <c r="J50" s="11" t="str">
        <f>IF((COUNTBLANK(H50:H50)=1),"ncr",IF(H50&gt;H49,"W",IF(H50=H141,"D","L")))</f>
        <v>W</v>
      </c>
      <c r="K50" s="10">
        <v>176</v>
      </c>
      <c r="L50" s="11">
        <f>K46</f>
        <v>179</v>
      </c>
      <c r="M50" s="11" t="str">
        <f>IF((COUNTBLANK(K50:K50)=1),"ncr",IF(K50&gt;K46,"W",IF(K50=K46,"D","L")))</f>
        <v>L</v>
      </c>
      <c r="N50" s="10">
        <v>157</v>
      </c>
      <c r="O50" s="11">
        <f>N45</f>
        <v>175</v>
      </c>
      <c r="P50" s="11" t="str">
        <f>IF((COUNTBLANK(N50:N50)=1),"ncr",IF(N50&gt;N45,"W",IF(N50=N45,"D","L")))</f>
        <v>L</v>
      </c>
      <c r="Q50" s="10">
        <v>156</v>
      </c>
      <c r="R50" s="11">
        <f>Q47</f>
        <v>171</v>
      </c>
      <c r="S50" s="11" t="str">
        <f>IF((COUNTBLANK(Q50:Q50)=1),"ncr",IF(Q50&gt;Q47,"W",IF(Q50=Q47,"D","L")))</f>
        <v>L</v>
      </c>
      <c r="T50" s="10">
        <v>157</v>
      </c>
      <c r="U50" s="11">
        <f>T48</f>
        <v>169</v>
      </c>
      <c r="V50" s="11" t="str">
        <f>IF((COUNTBLANK(T50:T50)=1),"ncr",IF(T50&gt;T48,"W",IF(T50=T48,"D","L")))</f>
        <v>L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M Davies</v>
      </c>
      <c r="AH50" s="11">
        <f t="shared" si="29"/>
        <v>7</v>
      </c>
      <c r="AI50" s="11">
        <f t="shared" si="30"/>
        <v>2</v>
      </c>
      <c r="AJ50" s="11">
        <f t="shared" si="31"/>
        <v>0</v>
      </c>
      <c r="AK50" s="11">
        <f t="shared" si="32"/>
        <v>5</v>
      </c>
      <c r="AL50" s="11">
        <f t="shared" si="33"/>
        <v>4</v>
      </c>
      <c r="AM50" s="11">
        <f t="shared" si="34"/>
        <v>1143</v>
      </c>
      <c r="AN50" s="32"/>
      <c r="AO50" s="21"/>
    </row>
    <row r="51" spans="1:51" ht="13.15" customHeight="1">
      <c r="A51" s="73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6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7" t="s">
        <v>77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>
        <v>172</v>
      </c>
      <c r="F55" s="39">
        <f>E57</f>
        <v>171</v>
      </c>
      <c r="G55" s="39" t="str">
        <f>IF((COUNTBLANK(E55:E55)=1),"ncr",IF(E55&gt;E57,"W",IF(E55=E57,"D","L")))</f>
        <v>W</v>
      </c>
      <c r="H55" s="38">
        <v>161</v>
      </c>
      <c r="I55" s="39">
        <f>H58</f>
        <v>171</v>
      </c>
      <c r="J55" s="39" t="str">
        <f>IF((COUNTBLANK(H55:H55)=1),"ncr",IF(H55&gt;H58,"W",IF(H55=H58,"D","L")))</f>
        <v>L</v>
      </c>
      <c r="K55" s="38">
        <v>174</v>
      </c>
      <c r="L55" s="39">
        <f>K59</f>
        <v>172</v>
      </c>
      <c r="M55" s="39" t="str">
        <f>IF((COUNTBLANK(K55:K55)=1),"ncr",IF(K55&gt;K59,"W",IF(K55=K59,"D","L")))</f>
        <v>W</v>
      </c>
      <c r="N55" s="38">
        <v>180</v>
      </c>
      <c r="O55" s="39">
        <f>N60</f>
        <v>164</v>
      </c>
      <c r="P55" s="39" t="str">
        <f>IF((COUNTBLANK(N55:N55)=1),"ncr",IF(N55&gt;N60,"W",IF(N55=N60,"D","L")))</f>
        <v>W</v>
      </c>
      <c r="Q55" s="38">
        <v>177</v>
      </c>
      <c r="R55" s="39">
        <f>Q56</f>
        <v>177</v>
      </c>
      <c r="S55" s="39" t="str">
        <f>IF((COUNTBLANK(Q55:Q55)=1),"ncr",IF(Q55&gt;Q56,"W",IF(Q55=Q56,"D","L")))</f>
        <v>D</v>
      </c>
      <c r="T55" s="38">
        <v>178</v>
      </c>
      <c r="U55" s="39">
        <f>T57</f>
        <v>166</v>
      </c>
      <c r="V55" s="39" t="str">
        <f>IF((COUNTBLANK(T55:T55)=1),"ncr",IF(T55&gt;T57,"W",IF(T55=T57,"D","L")))</f>
        <v>W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A R Anderson</v>
      </c>
      <c r="AH55" s="39">
        <f t="shared" ref="AH55:AH60" si="36">10-COUNTBLANK(B55:AE55)</f>
        <v>7</v>
      </c>
      <c r="AI55" s="39">
        <f t="shared" ref="AI55:AI60" si="37">COUNTIF(A55:AE55,"W")</f>
        <v>4</v>
      </c>
      <c r="AJ55" s="39">
        <f t="shared" ref="AJ55:AJ60" si="38">COUNTIF(B55:AE55,"D")</f>
        <v>1</v>
      </c>
      <c r="AK55" s="39">
        <f t="shared" ref="AK55:AK60" si="39">COUNTIF(A55:AE55,"L")</f>
        <v>2</v>
      </c>
      <c r="AL55" s="39">
        <f t="shared" ref="AL55:AL60" si="40">AI55*2 + AJ55</f>
        <v>9</v>
      </c>
      <c r="AM55" s="39">
        <f t="shared" ref="AM55:AM60" si="41">SUM(B55,E55,H55,K55,N55,Q55,T55,W55,Z55,AC55)</f>
        <v>1204</v>
      </c>
      <c r="AN55" s="42"/>
      <c r="AO55" s="43"/>
      <c r="AY55" s="15"/>
    </row>
    <row r="56" spans="1:51" ht="13.15" customHeight="1">
      <c r="A56" s="97" t="s">
        <v>78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>
        <v>167</v>
      </c>
      <c r="F56" s="11">
        <f>E59</f>
        <v>165</v>
      </c>
      <c r="G56" s="11" t="str">
        <f>IF((COUNTBLANK(E56:E56)=1),"ncr",IF(E56&gt;E59,"W",IF(E56=E59,"D","L")))</f>
        <v>W</v>
      </c>
      <c r="H56" s="10">
        <v>156</v>
      </c>
      <c r="I56" s="11">
        <f>H57</f>
        <v>175</v>
      </c>
      <c r="J56" s="11" t="str">
        <f>IF((COUNTBLANK(H56:H56)=1),"ncr",IF(H56&gt;H57,"W",IF(H56=H57,"D","L")))</f>
        <v>L</v>
      </c>
      <c r="K56" s="10">
        <v>170</v>
      </c>
      <c r="L56" s="11">
        <f>K60</f>
        <v>158</v>
      </c>
      <c r="M56" s="11" t="str">
        <f>IF((COUNTBLANK(K56:K56)=1),"ncr",IF(K56&gt;K60,"W",IF(K56=K60,"D","L")))</f>
        <v>W</v>
      </c>
      <c r="N56" s="10">
        <v>168</v>
      </c>
      <c r="O56" s="11">
        <f>N58</f>
        <v>174</v>
      </c>
      <c r="P56" s="11" t="str">
        <f>IF((COUNTBLANK(N56:N56)=1),"ncr",IF(N56&gt;N58,"W",IF(N56=N58,"D","L")))</f>
        <v>L</v>
      </c>
      <c r="Q56" s="10">
        <v>177</v>
      </c>
      <c r="R56" s="11">
        <f>Q55</f>
        <v>177</v>
      </c>
      <c r="S56" s="11" t="str">
        <f>IF((COUNTBLANK(Q56:Q56)=1),"ncr",IF(Q56&gt;Q55,"W",IF(Q56=Q55,"D","L")))</f>
        <v>D</v>
      </c>
      <c r="T56" s="10">
        <v>169</v>
      </c>
      <c r="U56" s="11">
        <f>T59</f>
        <v>161</v>
      </c>
      <c r="V56" s="11" t="str">
        <f>IF((COUNTBLANK(T56:T56)=1),"ncr",IF(T56&gt;T59,"W",IF(T56=T59,"D","L")))</f>
        <v>W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N AI-Gafoor</v>
      </c>
      <c r="AH56" s="11">
        <f t="shared" si="36"/>
        <v>7</v>
      </c>
      <c r="AI56" s="11">
        <f t="shared" si="37"/>
        <v>4</v>
      </c>
      <c r="AJ56" s="11">
        <f t="shared" si="38"/>
        <v>1</v>
      </c>
      <c r="AK56" s="11">
        <f t="shared" si="39"/>
        <v>2</v>
      </c>
      <c r="AL56" s="11">
        <f t="shared" si="40"/>
        <v>9</v>
      </c>
      <c r="AM56" s="11">
        <f t="shared" si="41"/>
        <v>1181</v>
      </c>
      <c r="AN56" s="32"/>
      <c r="AO56" s="21"/>
      <c r="AY56" s="15"/>
    </row>
    <row r="57" spans="1:51" ht="13.15" customHeight="1">
      <c r="A57" s="97" t="s">
        <v>79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>
        <v>171</v>
      </c>
      <c r="F57" s="11">
        <f>E55</f>
        <v>172</v>
      </c>
      <c r="G57" s="11" t="str">
        <f>IF((COUNTBLANK(E57:E57)=1),"ncr",IF(E57&gt;E55,"W",IF(E57=E55,"D","L")))</f>
        <v>L</v>
      </c>
      <c r="H57" s="10">
        <v>175</v>
      </c>
      <c r="I57" s="11">
        <f>H56</f>
        <v>156</v>
      </c>
      <c r="J57" s="11" t="str">
        <f>IF((COUNTBLANK(H57:H57)=1),"ncr",IF(H57&gt;H56,"W",IF(H57=H56,"D","L")))</f>
        <v>W</v>
      </c>
      <c r="K57" s="10">
        <v>168</v>
      </c>
      <c r="L57" s="11">
        <f>K58</f>
        <v>167</v>
      </c>
      <c r="M57" s="11" t="str">
        <f>IF((COUNTBLANK(K57:K57)=1),"ncr",IF(K57&gt;K58,"W",IF(K57=K58,"D","L")))</f>
        <v>W</v>
      </c>
      <c r="N57" s="10">
        <v>159</v>
      </c>
      <c r="O57" s="11">
        <f>N59</f>
        <v>166</v>
      </c>
      <c r="P57" s="11" t="str">
        <f>IF((COUNTBLANK(N57:N57)=1),"ncr",IF(N57&gt;N59,"W",IF(N57=N59,"D","L")))</f>
        <v>L</v>
      </c>
      <c r="Q57" s="10">
        <v>160</v>
      </c>
      <c r="R57" s="11">
        <f>Q60</f>
        <v>161</v>
      </c>
      <c r="S57" s="11" t="str">
        <f>IF((COUNTBLANK(Q57:Q57)=1),"ncr",IF(Q57&gt;Q60,"W",IF(Q57=Q60,"D","L")))</f>
        <v>L</v>
      </c>
      <c r="T57" s="10">
        <v>166</v>
      </c>
      <c r="U57" s="11">
        <f>T55</f>
        <v>178</v>
      </c>
      <c r="V57" s="11" t="str">
        <f>IF((COUNTBLANK(T57:T57)=1),"ncr",IF(T57&gt;T55,"W",IF(T57=T55,"D","L")))</f>
        <v>L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T Hine</v>
      </c>
      <c r="AH57" s="11">
        <f t="shared" si="36"/>
        <v>7</v>
      </c>
      <c r="AI57" s="11">
        <f t="shared" si="37"/>
        <v>3</v>
      </c>
      <c r="AJ57" s="11">
        <f t="shared" si="38"/>
        <v>0</v>
      </c>
      <c r="AK57" s="11">
        <f t="shared" si="39"/>
        <v>4</v>
      </c>
      <c r="AL57" s="11">
        <f t="shared" si="40"/>
        <v>6</v>
      </c>
      <c r="AM57" s="11">
        <f t="shared" si="41"/>
        <v>1158</v>
      </c>
      <c r="AN57" s="33"/>
      <c r="AO57" s="13"/>
      <c r="AY57" s="15"/>
    </row>
    <row r="58" spans="1:51" ht="13.15" customHeight="1">
      <c r="A58" s="97" t="s">
        <v>80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>
        <v>171</v>
      </c>
      <c r="F58" s="11">
        <f>E60</f>
        <v>168</v>
      </c>
      <c r="G58" s="11" t="str">
        <f>IF((COUNTBLANK(E58:E58)=1),"ncr",IF(E58&gt;E60,"W",IF(E58=E60,"D","L")))</f>
        <v>W</v>
      </c>
      <c r="H58" s="10">
        <v>171</v>
      </c>
      <c r="I58" s="11">
        <f>H55</f>
        <v>161</v>
      </c>
      <c r="J58" s="11" t="str">
        <f>IF((COUNTBLANK(H58:H58)=1),"ncr",IF(H58&gt;H55,"W",IF(H58=H55,"D","L")))</f>
        <v>W</v>
      </c>
      <c r="K58" s="10">
        <v>167</v>
      </c>
      <c r="L58" s="11">
        <f>K57</f>
        <v>168</v>
      </c>
      <c r="M58" s="11" t="str">
        <f>IF((COUNTBLANK(K58:K58)=1),"ncr",IF(K58&gt;K57,"W",IF(K58=K57,"D","L")))</f>
        <v>L</v>
      </c>
      <c r="N58" s="10">
        <v>174</v>
      </c>
      <c r="O58" s="11">
        <f>N56</f>
        <v>168</v>
      </c>
      <c r="P58" s="11" t="str">
        <f>IF((COUNTBLANK(N58:N58)=1),"ncr",IF(N58&gt;N56,"W",IF(N58=N56,"D","L")))</f>
        <v>W</v>
      </c>
      <c r="Q58" s="10">
        <v>156</v>
      </c>
      <c r="R58" s="11">
        <f>Q59</f>
        <v>149</v>
      </c>
      <c r="S58" s="11" t="str">
        <f>IF((COUNTBLANK(Q58:Q58)=1),"ncr",IF(Q58&gt;Q59,"W",IF(Q58=Q59,"D","L")))</f>
        <v>W</v>
      </c>
      <c r="T58" s="10">
        <v>158</v>
      </c>
      <c r="U58" s="11">
        <f>T60</f>
        <v>162</v>
      </c>
      <c r="V58" s="11" t="str">
        <f>IF((COUNTBLANK(T58:T58)=1),"ncr",IF(T58&gt;T60,"W",IF(T58=T60,"D","L")))</f>
        <v>L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G Shipley</v>
      </c>
      <c r="AH58" s="11">
        <f t="shared" si="36"/>
        <v>7</v>
      </c>
      <c r="AI58" s="11">
        <f t="shared" si="37"/>
        <v>5</v>
      </c>
      <c r="AJ58" s="11">
        <f t="shared" si="38"/>
        <v>0</v>
      </c>
      <c r="AK58" s="11">
        <f t="shared" si="39"/>
        <v>2</v>
      </c>
      <c r="AL58" s="11">
        <f t="shared" si="40"/>
        <v>10</v>
      </c>
      <c r="AM58" s="35">
        <f t="shared" si="41"/>
        <v>1173</v>
      </c>
      <c r="AN58" s="32"/>
      <c r="AO58" s="13"/>
      <c r="AY58" s="15"/>
    </row>
    <row r="59" spans="1:51" ht="13.15" customHeight="1">
      <c r="A59" s="97" t="s">
        <v>81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>
        <v>165</v>
      </c>
      <c r="F59" s="11">
        <f>E56</f>
        <v>167</v>
      </c>
      <c r="G59" s="11" t="str">
        <f>IF((COUNTBLANK(E59:E59)=1),"ncr",IF(E59&gt;E56,"W",IF(E59=E56,"D","L")))</f>
        <v>L</v>
      </c>
      <c r="H59" s="10">
        <v>176</v>
      </c>
      <c r="I59" s="11">
        <f>H60</f>
        <v>163</v>
      </c>
      <c r="J59" s="11" t="str">
        <f>IF((COUNTBLANK(H59:H59)=1),"ncr",IF(H59&gt;H60,"W",IF(H59=H60,"D","L")))</f>
        <v>W</v>
      </c>
      <c r="K59" s="10">
        <v>172</v>
      </c>
      <c r="L59" s="11">
        <f>K55</f>
        <v>174</v>
      </c>
      <c r="M59" s="11" t="str">
        <f>IF((COUNTBLANK(K59:K59)=1),"ncr",IF(K59&gt;K55,"W",IF(K59=K55,"D","L")))</f>
        <v>L</v>
      </c>
      <c r="N59" s="10">
        <v>166</v>
      </c>
      <c r="O59" s="11">
        <f>N57</f>
        <v>159</v>
      </c>
      <c r="P59" s="11" t="str">
        <f>IF((COUNTBLANK(N59:N59)=1),"ncr",IF(N59&gt;N57,"W",IF(N59=N57,"D","L")))</f>
        <v>W</v>
      </c>
      <c r="Q59" s="10">
        <v>149</v>
      </c>
      <c r="R59" s="11">
        <f>Q58</f>
        <v>156</v>
      </c>
      <c r="S59" s="11" t="str">
        <f>IF((COUNTBLANK(Q59:Q59)=1),"ncr",IF(Q59&gt;Q58,"W",IF(Q59=Q58,"D","L")))</f>
        <v>L</v>
      </c>
      <c r="T59" s="10">
        <v>161</v>
      </c>
      <c r="U59" s="11">
        <f>T56</f>
        <v>169</v>
      </c>
      <c r="V59" s="11" t="str">
        <f>IF((COUNTBLANK(T59:T59)=1),"ncr",IF(T59&gt;T56,"W",IF(T59=T56,"D","L")))</f>
        <v>L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B Cushion</v>
      </c>
      <c r="AH59" s="11">
        <f t="shared" si="36"/>
        <v>7</v>
      </c>
      <c r="AI59" s="11">
        <f t="shared" si="37"/>
        <v>2</v>
      </c>
      <c r="AJ59" s="11">
        <f t="shared" si="38"/>
        <v>0</v>
      </c>
      <c r="AK59" s="11">
        <f t="shared" si="39"/>
        <v>5</v>
      </c>
      <c r="AL59" s="11">
        <f t="shared" si="40"/>
        <v>4</v>
      </c>
      <c r="AM59" s="11">
        <f t="shared" si="41"/>
        <v>1159</v>
      </c>
      <c r="AN59" s="33"/>
      <c r="AO59" s="21"/>
      <c r="AY59" s="15"/>
    </row>
    <row r="60" spans="1:51" ht="13.15" customHeight="1">
      <c r="A60" s="97" t="s">
        <v>82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>
        <v>168</v>
      </c>
      <c r="F60" s="11">
        <f>E58</f>
        <v>171</v>
      </c>
      <c r="G60" s="11" t="str">
        <f>IF((COUNTBLANK(E60:E60)=1),"ncr",IF(E60&gt;E58,"W",IF(E60=E58,"D","L")))</f>
        <v>L</v>
      </c>
      <c r="H60" s="10">
        <v>163</v>
      </c>
      <c r="I60" s="11">
        <f>H59</f>
        <v>176</v>
      </c>
      <c r="J60" s="11" t="str">
        <f>IF((COUNTBLANK(H60:H60)=1),"ncr",IF(H60&gt;H59,"W",IF(H60=H151,"D","L")))</f>
        <v>L</v>
      </c>
      <c r="K60" s="10">
        <v>158</v>
      </c>
      <c r="L60" s="11">
        <f>K56</f>
        <v>170</v>
      </c>
      <c r="M60" s="11" t="str">
        <f>IF((COUNTBLANK(K60:K60)=1),"ncr",IF(K60&gt;K56,"W",IF(K60=K56,"D","L")))</f>
        <v>L</v>
      </c>
      <c r="N60" s="10">
        <v>164</v>
      </c>
      <c r="O60" s="11">
        <f>N55</f>
        <v>180</v>
      </c>
      <c r="P60" s="11" t="str">
        <f>IF((COUNTBLANK(N60:N60)=1),"ncr",IF(N60&gt;N55,"W",IF(N60=N55,"D","L")))</f>
        <v>L</v>
      </c>
      <c r="Q60" s="10">
        <v>161</v>
      </c>
      <c r="R60" s="11">
        <f>Q57</f>
        <v>160</v>
      </c>
      <c r="S60" s="11" t="str">
        <f>IF((COUNTBLANK(Q60:Q60)=1),"ncr",IF(Q60&gt;Q57,"W",IF(Q60=Q57,"D","L")))</f>
        <v>W</v>
      </c>
      <c r="T60" s="10">
        <v>162</v>
      </c>
      <c r="U60" s="11">
        <f>T58</f>
        <v>158</v>
      </c>
      <c r="V60" s="11" t="str">
        <f>IF((COUNTBLANK(T60:T60)=1),"ncr",IF(T60&gt;T58,"W",IF(T60=T58,"D","L")))</f>
        <v>W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P Myers</v>
      </c>
      <c r="AH60" s="11">
        <f t="shared" si="36"/>
        <v>7</v>
      </c>
      <c r="AI60" s="11">
        <f t="shared" si="37"/>
        <v>2</v>
      </c>
      <c r="AJ60" s="11">
        <f t="shared" si="38"/>
        <v>0</v>
      </c>
      <c r="AK60" s="11">
        <f t="shared" si="39"/>
        <v>5</v>
      </c>
      <c r="AL60" s="11">
        <f t="shared" si="40"/>
        <v>4</v>
      </c>
      <c r="AM60" s="11">
        <f t="shared" si="41"/>
        <v>1132</v>
      </c>
      <c r="AN60" s="32"/>
      <c r="AO60" s="13"/>
    </row>
    <row r="61" spans="1:51" ht="13.15" customHeight="1">
      <c r="A61" s="73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6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>
        <v>185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 t="s">
        <v>25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>
        <v>171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7" t="s">
        <v>83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>
        <v>163</v>
      </c>
      <c r="F65" s="39">
        <f>E67</f>
        <v>174</v>
      </c>
      <c r="G65" s="39" t="str">
        <f>IF((COUNTBLANK(E65:E65)=1),"ncr",IF(E65&gt;E67,"W",IF(E65=E67,"D","L")))</f>
        <v>L</v>
      </c>
      <c r="H65" s="38">
        <v>169</v>
      </c>
      <c r="I65" s="39">
        <f>H68</f>
        <v>175</v>
      </c>
      <c r="J65" s="39" t="str">
        <f>IF((COUNTBLANK(H65:H65)=1),"ncr",IF(H65&gt;H68,"W",IF(H65=H68,"D","L")))</f>
        <v>L</v>
      </c>
      <c r="K65" s="38">
        <v>156</v>
      </c>
      <c r="L65" s="39">
        <f>K69</f>
        <v>171</v>
      </c>
      <c r="M65" s="39" t="str">
        <f>IF((COUNTBLANK(K65:K65)=1),"ncr",IF(K65&gt;K69,"W",IF(K65=K69,"D","L")))</f>
        <v>L</v>
      </c>
      <c r="N65" s="38">
        <v>161</v>
      </c>
      <c r="O65" s="39">
        <f>N70</f>
        <v>166</v>
      </c>
      <c r="P65" s="39" t="str">
        <f>IF((COUNTBLANK(N65:N65)=1),"ncr",IF(N65&gt;N70,"W",IF(N65=N70,"D","L")))</f>
        <v>L</v>
      </c>
      <c r="Q65" s="38">
        <v>160</v>
      </c>
      <c r="R65" s="39">
        <f>Q66</f>
        <v>168</v>
      </c>
      <c r="S65" s="39" t="str">
        <f>IF((COUNTBLANK(Q65:Q65)=1),"ncr",IF(Q65&gt;Q66,"W",IF(Q65=Q66,"D","L")))</f>
        <v>L</v>
      </c>
      <c r="T65" s="38">
        <v>154</v>
      </c>
      <c r="U65" s="39">
        <f>T67</f>
        <v>166</v>
      </c>
      <c r="V65" s="39" t="str">
        <f>IF((COUNTBLANK(T65:T65)=1),"ncr",IF(T65&gt;T67,"W",IF(T65=T67,"D","L")))</f>
        <v>L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G Edmondson</v>
      </c>
      <c r="AH65" s="39">
        <f t="shared" ref="AH65:AH70" si="43">10-COUNTBLANK(B65:AE65)</f>
        <v>7</v>
      </c>
      <c r="AI65" s="39">
        <f t="shared" ref="AI65:AI70" si="44">COUNTIF(A65:AE65,"W")</f>
        <v>0</v>
      </c>
      <c r="AJ65" s="39">
        <f t="shared" ref="AJ65:AJ70" si="45">COUNTIF(B65:AE65,"D")</f>
        <v>1</v>
      </c>
      <c r="AK65" s="39">
        <f t="shared" ref="AK65:AK70" si="46">COUNTIF(A65:AE65,"L")</f>
        <v>6</v>
      </c>
      <c r="AL65" s="39">
        <f t="shared" ref="AL65:AL70" si="47">AI65*2 + AJ65</f>
        <v>1</v>
      </c>
      <c r="AM65" s="39">
        <f t="shared" ref="AM65:AM70" si="48">SUM(B65,E65,H65,K65,N65,Q65,T65,W65,Z65,AC65)</f>
        <v>1123</v>
      </c>
      <c r="AN65" s="58"/>
      <c r="AO65" s="43"/>
    </row>
    <row r="66" spans="1:41" ht="13.15" customHeight="1">
      <c r="A66" s="101" t="s">
        <v>84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>
        <v>170</v>
      </c>
      <c r="F66" s="11">
        <f>E69</f>
        <v>171</v>
      </c>
      <c r="G66" s="11" t="str">
        <f>IF((COUNTBLANK(E66:E66)=1),"ncr",IF(E66&gt;E69,"W",IF(E66=E69,"D","L")))</f>
        <v>L</v>
      </c>
      <c r="H66" s="10">
        <v>162</v>
      </c>
      <c r="I66" s="11">
        <f>H67</f>
        <v>163</v>
      </c>
      <c r="J66" s="11" t="str">
        <f>IF((COUNTBLANK(H66:H66)=1),"ncr",IF(H66&gt;H67,"W",IF(H66=H67,"D","L")))</f>
        <v>L</v>
      </c>
      <c r="K66" s="10">
        <v>177</v>
      </c>
      <c r="L66" s="11">
        <f>K70</f>
        <v>170</v>
      </c>
      <c r="M66" s="11" t="str">
        <f>IF((COUNTBLANK(K66:K66)=1),"ncr",IF(K66&gt;K70,"W",IF(K66=K70,"D","L")))</f>
        <v>W</v>
      </c>
      <c r="N66" s="10">
        <v>170</v>
      </c>
      <c r="O66" s="11">
        <f>N68</f>
        <v>179</v>
      </c>
      <c r="P66" s="11" t="str">
        <f>IF((COUNTBLANK(N66:N66)=1),"ncr",IF(N66&gt;N68,"W",IF(N66=N68,"D","L")))</f>
        <v>L</v>
      </c>
      <c r="Q66" s="10">
        <v>168</v>
      </c>
      <c r="R66" s="11">
        <f>Q65</f>
        <v>160</v>
      </c>
      <c r="S66" s="11" t="str">
        <f>IF((COUNTBLANK(Q66:Q66)=1),"ncr",IF(Q66&gt;Q65,"W",IF(Q66=Q65,"D","L")))</f>
        <v>W</v>
      </c>
      <c r="T66" s="10">
        <v>172</v>
      </c>
      <c r="U66" s="11">
        <f>T69</f>
        <v>178</v>
      </c>
      <c r="V66" s="11" t="str">
        <f>IF((COUNTBLANK(T66:T66)=1),"ncr",IF(T66&gt;T69,"W",IF(T66=T69,"D","L")))</f>
        <v>L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D Shipley</v>
      </c>
      <c r="AH66" s="11">
        <f t="shared" si="43"/>
        <v>7</v>
      </c>
      <c r="AI66" s="11">
        <f t="shared" si="44"/>
        <v>2</v>
      </c>
      <c r="AJ66" s="11">
        <f t="shared" si="45"/>
        <v>1</v>
      </c>
      <c r="AK66" s="11">
        <f t="shared" si="46"/>
        <v>4</v>
      </c>
      <c r="AL66" s="11">
        <f t="shared" si="47"/>
        <v>5</v>
      </c>
      <c r="AM66" s="11">
        <f t="shared" si="48"/>
        <v>1179</v>
      </c>
      <c r="AN66" s="35"/>
      <c r="AO66" s="21"/>
    </row>
    <row r="67" spans="1:41" ht="13.15" customHeight="1">
      <c r="A67" s="97" t="s">
        <v>85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>
        <v>174</v>
      </c>
      <c r="F67" s="11">
        <f>E65</f>
        <v>163</v>
      </c>
      <c r="G67" s="11" t="str">
        <f>IF((COUNTBLANK(E67:E67)=1),"ncr",IF(E67&gt;E65,"W",IF(E67=E65,"D","L")))</f>
        <v>W</v>
      </c>
      <c r="H67" s="10">
        <v>163</v>
      </c>
      <c r="I67" s="11">
        <f>H66</f>
        <v>162</v>
      </c>
      <c r="J67" s="11" t="str">
        <f>IF((COUNTBLANK(H67:H67)=1),"ncr",IF(H67&gt;H66,"W",IF(H67=H66,"D","L")))</f>
        <v>W</v>
      </c>
      <c r="K67" s="10">
        <v>169</v>
      </c>
      <c r="L67" s="11">
        <f>K68</f>
        <v>164</v>
      </c>
      <c r="M67" s="11" t="str">
        <f>IF((COUNTBLANK(K67:K67)=1),"ncr",IF(K67&gt;K68,"W",IF(K67=K68,"D","L")))</f>
        <v>W</v>
      </c>
      <c r="N67" s="10">
        <v>178</v>
      </c>
      <c r="O67" s="11">
        <f>N69</f>
        <v>171</v>
      </c>
      <c r="P67" s="11" t="str">
        <f>IF((COUNTBLANK(N67:N67)=1),"ncr",IF(N67&gt;N69,"W",IF(N67=N69,"D","L")))</f>
        <v>W</v>
      </c>
      <c r="Q67" s="10">
        <v>167</v>
      </c>
      <c r="R67" s="11">
        <f>Q70</f>
        <v>0</v>
      </c>
      <c r="S67" s="11" t="str">
        <f>IF((COUNTBLANK(Q67:Q67)=1),"ncr",IF(Q67&gt;Q70,"W",IF(Q67=Q70,"D","L")))</f>
        <v>W</v>
      </c>
      <c r="T67" s="10">
        <v>166</v>
      </c>
      <c r="U67" s="11">
        <f>T65</f>
        <v>154</v>
      </c>
      <c r="V67" s="11" t="str">
        <f>IF((COUNTBLANK(T67:T67)=1),"ncr",IF(T67&gt;T65,"W",IF(T67=T65,"D","L")))</f>
        <v>W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A Nell</v>
      </c>
      <c r="AH67" s="11">
        <f t="shared" si="43"/>
        <v>7</v>
      </c>
      <c r="AI67" s="11">
        <f t="shared" si="44"/>
        <v>7</v>
      </c>
      <c r="AJ67" s="11">
        <f t="shared" si="45"/>
        <v>0</v>
      </c>
      <c r="AK67" s="11">
        <f t="shared" si="46"/>
        <v>0</v>
      </c>
      <c r="AL67" s="11">
        <f t="shared" si="47"/>
        <v>14</v>
      </c>
      <c r="AM67" s="11">
        <f t="shared" si="48"/>
        <v>1184</v>
      </c>
      <c r="AN67" s="33"/>
      <c r="AO67" s="13"/>
    </row>
    <row r="68" spans="1:41" ht="13.15" customHeight="1">
      <c r="A68" s="100" t="s">
        <v>86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>
        <v>175</v>
      </c>
      <c r="F68" s="11">
        <f>E70</f>
        <v>173</v>
      </c>
      <c r="G68" s="11" t="str">
        <f>IF((COUNTBLANK(E68:E68)=1),"ncr",IF(E68&gt;E70,"W",IF(E68=E70,"D","L")))</f>
        <v>W</v>
      </c>
      <c r="H68" s="10">
        <v>175</v>
      </c>
      <c r="I68" s="11">
        <f>H65</f>
        <v>169</v>
      </c>
      <c r="J68" s="11" t="str">
        <f>IF((COUNTBLANK(H68:H68)=1),"ncr",IF(H68&gt;H65,"W",IF(H68=H65,"D","L")))</f>
        <v>W</v>
      </c>
      <c r="K68" s="10">
        <v>164</v>
      </c>
      <c r="L68" s="11">
        <f>K67</f>
        <v>169</v>
      </c>
      <c r="M68" s="11" t="str">
        <f>IF((COUNTBLANK(K68:K68)=1),"ncr",IF(K68&gt;K67,"W",IF(K68=K67,"D","L")))</f>
        <v>L</v>
      </c>
      <c r="N68" s="10">
        <v>179</v>
      </c>
      <c r="O68" s="11">
        <f>N66</f>
        <v>170</v>
      </c>
      <c r="P68" s="11" t="str">
        <f>IF((COUNTBLANK(N68:N68)=1),"ncr",IF(N68&gt;N66,"W",IF(N68=N66,"D","L")))</f>
        <v>W</v>
      </c>
      <c r="Q68" s="10">
        <v>170</v>
      </c>
      <c r="R68" s="11">
        <f>Q69</f>
        <v>171</v>
      </c>
      <c r="S68" s="11" t="str">
        <f>IF((COUNTBLANK(Q68:Q68)=1),"ncr",IF(Q68&gt;Q69,"W",IF(Q68=Q69,"D","L")))</f>
        <v>L</v>
      </c>
      <c r="T68" s="10">
        <v>176</v>
      </c>
      <c r="U68" s="11">
        <f>T70</f>
        <v>175</v>
      </c>
      <c r="V68" s="11" t="str">
        <f>IF((COUNTBLANK(T68:T68)=1),"ncr",IF(T68&gt;T70,"W",IF(T68=T70,"D","L")))</f>
        <v>W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P Thornton</v>
      </c>
      <c r="AH68" s="11">
        <f t="shared" si="43"/>
        <v>7</v>
      </c>
      <c r="AI68" s="11">
        <f t="shared" si="44"/>
        <v>4</v>
      </c>
      <c r="AJ68" s="11">
        <f t="shared" si="45"/>
        <v>0</v>
      </c>
      <c r="AK68" s="11">
        <f t="shared" si="46"/>
        <v>3</v>
      </c>
      <c r="AL68" s="11">
        <f t="shared" si="47"/>
        <v>8</v>
      </c>
      <c r="AM68" s="11">
        <f t="shared" si="48"/>
        <v>1212</v>
      </c>
      <c r="AN68" s="35"/>
      <c r="AO68" s="21"/>
    </row>
    <row r="69" spans="1:41" ht="13.15" customHeight="1">
      <c r="A69" s="97" t="s">
        <v>87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>
        <v>171</v>
      </c>
      <c r="F69" s="11">
        <f>E66</f>
        <v>170</v>
      </c>
      <c r="G69" s="11" t="str">
        <f>IF((COUNTBLANK(E69:E69)=1),"ncr",IF(E69&gt;E66,"W",IF(E69=E66,"D","L")))</f>
        <v>W</v>
      </c>
      <c r="H69" s="10">
        <v>172</v>
      </c>
      <c r="I69" s="11">
        <f>H70</f>
        <v>176</v>
      </c>
      <c r="J69" s="11" t="str">
        <f>IF((COUNTBLANK(H69:H69)=1),"ncr",IF(H69&gt;H70,"W",IF(H69=H70,"D","L")))</f>
        <v>L</v>
      </c>
      <c r="K69" s="10">
        <v>171</v>
      </c>
      <c r="L69" s="11">
        <f>K65</f>
        <v>156</v>
      </c>
      <c r="M69" s="11" t="str">
        <f>IF((COUNTBLANK(K69:K69)=1),"ncr",IF(K69&gt;K65,"W",IF(K69=K65,"D","L")))</f>
        <v>W</v>
      </c>
      <c r="N69" s="10">
        <v>171</v>
      </c>
      <c r="O69" s="11">
        <f>N67</f>
        <v>178</v>
      </c>
      <c r="P69" s="11" t="str">
        <f>IF((COUNTBLANK(N69:N69)=1),"ncr",IF(N69&gt;N67,"W",IF(N69=N67,"D","L")))</f>
        <v>L</v>
      </c>
      <c r="Q69" s="10">
        <v>171</v>
      </c>
      <c r="R69" s="11">
        <f>Q68</f>
        <v>170</v>
      </c>
      <c r="S69" s="11" t="str">
        <f>IF((COUNTBLANK(Q69:Q69)=1),"ncr",IF(Q69&gt;Q68,"W",IF(Q69=Q68,"D","L")))</f>
        <v>W</v>
      </c>
      <c r="T69" s="10">
        <v>178</v>
      </c>
      <c r="U69" s="11">
        <f>T66</f>
        <v>172</v>
      </c>
      <c r="V69" s="11" t="str">
        <f>IF((COUNTBLANK(T69:T69)=1),"ncr",IF(T69&gt;T66,"W",IF(T69=T66,"D","L")))</f>
        <v>W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McKendrick</v>
      </c>
      <c r="AH69" s="11">
        <f t="shared" si="43"/>
        <v>7</v>
      </c>
      <c r="AI69" s="11">
        <f t="shared" si="44"/>
        <v>5</v>
      </c>
      <c r="AJ69" s="11">
        <f t="shared" si="45"/>
        <v>0</v>
      </c>
      <c r="AK69" s="11">
        <f t="shared" si="46"/>
        <v>2</v>
      </c>
      <c r="AL69" s="11">
        <f t="shared" si="47"/>
        <v>10</v>
      </c>
      <c r="AM69" s="11">
        <f t="shared" si="48"/>
        <v>1211</v>
      </c>
      <c r="AN69" s="33"/>
      <c r="AO69" s="21"/>
    </row>
    <row r="70" spans="1:41" ht="13.15" customHeight="1">
      <c r="A70" s="97" t="s">
        <v>88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>
        <v>173</v>
      </c>
      <c r="F70" s="11">
        <f>E68</f>
        <v>175</v>
      </c>
      <c r="G70" s="11" t="str">
        <f>IF((COUNTBLANK(E70:E70)=1),"ncr",IF(E70&gt;E68,"W",IF(E70=E68,"D","L")))</f>
        <v>L</v>
      </c>
      <c r="H70" s="10">
        <v>176</v>
      </c>
      <c r="I70" s="11">
        <f>H69</f>
        <v>172</v>
      </c>
      <c r="J70" s="11" t="str">
        <f>IF((COUNTBLANK(H70:H70)=1),"ncr",IF(H70&gt;H69,"W",IF(H70=H161,"D","L")))</f>
        <v>W</v>
      </c>
      <c r="K70" s="10">
        <v>170</v>
      </c>
      <c r="L70" s="11">
        <f>K66</f>
        <v>177</v>
      </c>
      <c r="M70" s="11" t="str">
        <f>IF((COUNTBLANK(K70:K70)=1),"ncr",IF(K70&gt;K66,"W",IF(K70=K66,"D","L")))</f>
        <v>L</v>
      </c>
      <c r="N70" s="10">
        <v>166</v>
      </c>
      <c r="O70" s="11">
        <f>N65</f>
        <v>161</v>
      </c>
      <c r="P70" s="11" t="str">
        <f>IF((COUNTBLANK(N70:N70)=1),"ncr",IF(N70&gt;N65,"W",IF(N70=N65,"D","L")))</f>
        <v>W</v>
      </c>
      <c r="Q70" s="10"/>
      <c r="R70" s="11">
        <f>Q67</f>
        <v>167</v>
      </c>
      <c r="S70" s="11" t="s">
        <v>132</v>
      </c>
      <c r="T70" s="10">
        <v>175</v>
      </c>
      <c r="U70" s="11">
        <f>T68</f>
        <v>176</v>
      </c>
      <c r="V70" s="11" t="str">
        <f>IF((COUNTBLANK(T70:T70)=1),"ncr",IF(T70&gt;T68,"W",IF(T70=T68,"D","L")))</f>
        <v>L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J Symington</v>
      </c>
      <c r="AH70" s="11">
        <f t="shared" si="43"/>
        <v>6</v>
      </c>
      <c r="AI70" s="11">
        <f t="shared" si="44"/>
        <v>2</v>
      </c>
      <c r="AJ70" s="11">
        <f t="shared" si="45"/>
        <v>0</v>
      </c>
      <c r="AK70" s="11">
        <f t="shared" si="46"/>
        <v>5</v>
      </c>
      <c r="AL70" s="11">
        <f t="shared" si="47"/>
        <v>4</v>
      </c>
      <c r="AM70" s="11">
        <f t="shared" si="48"/>
        <v>1024</v>
      </c>
      <c r="AN70" s="32"/>
      <c r="AO70" s="21"/>
    </row>
    <row r="71" spans="1:41" ht="13.15" customHeight="1">
      <c r="A71" s="73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6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7" t="s">
        <v>89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>
        <v>168</v>
      </c>
      <c r="F75" s="39">
        <f>E77</f>
        <v>174</v>
      </c>
      <c r="G75" s="39" t="str">
        <f>IF((COUNTBLANK(E75:E75)=1),"ncr",IF(E75&gt;E77,"W",IF(E75=E77,"D","L")))</f>
        <v>L</v>
      </c>
      <c r="H75" s="38">
        <v>166</v>
      </c>
      <c r="I75" s="39">
        <f>H78</f>
        <v>175</v>
      </c>
      <c r="J75" s="39" t="str">
        <f>IF((COUNTBLANK(H75:H75)=1),"ncr",IF(H75&gt;H78,"W",IF(H75=H78,"D","L")))</f>
        <v>L</v>
      </c>
      <c r="K75" s="38">
        <v>175</v>
      </c>
      <c r="L75" s="39">
        <f>K79</f>
        <v>144</v>
      </c>
      <c r="M75" s="39" t="str">
        <f>IF((COUNTBLANK(K75:K75)=1),"ncr",IF(K75&gt;K79,"W",IF(K75=K79,"D","L")))</f>
        <v>W</v>
      </c>
      <c r="N75" s="38">
        <v>171</v>
      </c>
      <c r="O75" s="39">
        <f>N80</f>
        <v>161</v>
      </c>
      <c r="P75" s="39" t="str">
        <f>IF((COUNTBLANK(N75:N75)=1),"ncr",IF(N75&gt;N80,"W",IF(N75=N80,"D","L")))</f>
        <v>W</v>
      </c>
      <c r="Q75" s="38">
        <v>170</v>
      </c>
      <c r="R75" s="39">
        <f>Q76</f>
        <v>154</v>
      </c>
      <c r="S75" s="39" t="str">
        <f>IF((COUNTBLANK(Q75:Q75)=1),"ncr",IF(Q75&gt;Q76,"W",IF(Q75=Q76,"D","L")))</f>
        <v>W</v>
      </c>
      <c r="T75" s="38">
        <v>165</v>
      </c>
      <c r="U75" s="39">
        <f>T77</f>
        <v>155</v>
      </c>
      <c r="V75" s="39" t="str">
        <f>IF((COUNTBLANK(T75:T75)=1),"ncr",IF(T75&gt;T77,"W",IF(T75=T77,"D","L")))</f>
        <v>W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A Murrey</v>
      </c>
      <c r="AH75" s="39">
        <f t="shared" ref="AH75:AH80" si="50">10-COUNTBLANK(B75:AE75)</f>
        <v>7</v>
      </c>
      <c r="AI75" s="39">
        <f t="shared" ref="AI75:AI80" si="51">COUNTIF(A75:AE75,"W")</f>
        <v>5</v>
      </c>
      <c r="AJ75" s="39">
        <f t="shared" ref="AJ75:AJ80" si="52">COUNTIF(B75:AE75,"D")</f>
        <v>0</v>
      </c>
      <c r="AK75" s="39">
        <f t="shared" ref="AK75:AK80" si="53">COUNTIF(A75:AE75,"L")</f>
        <v>2</v>
      </c>
      <c r="AL75" s="39">
        <f t="shared" ref="AL75:AL80" si="54">AI75*2 + AJ75</f>
        <v>10</v>
      </c>
      <c r="AM75" s="39">
        <f t="shared" ref="AM75:AM80" si="55">SUM(B75,E75,H75,K75,N75,Q75,T75,W75,Z75,AC75)</f>
        <v>1180</v>
      </c>
      <c r="AN75" s="42"/>
      <c r="AO75" s="43"/>
    </row>
    <row r="76" spans="1:41" ht="13.15" customHeight="1">
      <c r="A76" s="97" t="s">
        <v>90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>
        <v>159</v>
      </c>
      <c r="F76" s="11">
        <f>E79</f>
        <v>151</v>
      </c>
      <c r="G76" s="11" t="str">
        <f>IF((COUNTBLANK(E76:E76)=1),"ncr",IF(E76&gt;E79,"W",IF(E76=E79,"D","L")))</f>
        <v>W</v>
      </c>
      <c r="H76" s="10">
        <v>178</v>
      </c>
      <c r="I76" s="11">
        <f>H77</f>
        <v>171</v>
      </c>
      <c r="J76" s="11" t="str">
        <f>IF((COUNTBLANK(H76:H76)=1),"ncr",IF(H76&gt;H77,"W",IF(H76=H77,"D","L")))</f>
        <v>W</v>
      </c>
      <c r="K76" s="10">
        <v>169</v>
      </c>
      <c r="L76" s="11">
        <f>K80</f>
        <v>166</v>
      </c>
      <c r="M76" s="11" t="str">
        <f>IF((COUNTBLANK(K76:K76)=1),"ncr",IF(K76&gt;K80,"W",IF(K76=K80,"D","L")))</f>
        <v>W</v>
      </c>
      <c r="N76" s="10">
        <v>178</v>
      </c>
      <c r="O76" s="11">
        <f>N78</f>
        <v>175</v>
      </c>
      <c r="P76" s="11" t="str">
        <f>IF((COUNTBLANK(N76:N76)=1),"ncr",IF(N76&gt;N78,"W",IF(N76=N78,"D","L")))</f>
        <v>W</v>
      </c>
      <c r="Q76" s="10">
        <v>154</v>
      </c>
      <c r="R76" s="11">
        <f>Q75</f>
        <v>170</v>
      </c>
      <c r="S76" s="11" t="str">
        <f>IF((COUNTBLANK(Q76:Q76)=1),"ncr",IF(Q76&gt;Q75,"W",IF(Q76=Q75,"D","L")))</f>
        <v>L</v>
      </c>
      <c r="T76" s="10">
        <v>173</v>
      </c>
      <c r="U76" s="11">
        <f>T79</f>
        <v>143</v>
      </c>
      <c r="V76" s="11" t="str">
        <f>IF((COUNTBLANK(T76:T76)=1),"ncr",IF(T76&gt;T79,"W",IF(T76=T79,"D","L")))</f>
        <v>W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J Butler</v>
      </c>
      <c r="AH76" s="11">
        <f t="shared" si="50"/>
        <v>7</v>
      </c>
      <c r="AI76" s="11">
        <f t="shared" si="51"/>
        <v>5</v>
      </c>
      <c r="AJ76" s="11">
        <f t="shared" si="52"/>
        <v>0</v>
      </c>
      <c r="AK76" s="11">
        <f t="shared" si="53"/>
        <v>2</v>
      </c>
      <c r="AL76" s="11">
        <f t="shared" si="54"/>
        <v>10</v>
      </c>
      <c r="AM76" s="11">
        <f t="shared" si="55"/>
        <v>1172</v>
      </c>
      <c r="AN76" s="32"/>
      <c r="AO76" s="21"/>
    </row>
    <row r="77" spans="1:41" ht="13.15" customHeight="1">
      <c r="A77" s="97" t="s">
        <v>91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>
        <v>174</v>
      </c>
      <c r="F77" s="11">
        <f>E75</f>
        <v>168</v>
      </c>
      <c r="G77" s="11" t="str">
        <f>IF((COUNTBLANK(E77:E77)=1),"ncr",IF(E77&gt;E75,"W",IF(E77=E75,"D","L")))</f>
        <v>W</v>
      </c>
      <c r="H77" s="10">
        <v>171</v>
      </c>
      <c r="I77" s="11">
        <f>H76</f>
        <v>178</v>
      </c>
      <c r="J77" s="11" t="str">
        <f>IF((COUNTBLANK(H77:H77)=1),"ncr",IF(H77&gt;H76,"W",IF(H77=H76,"D","L")))</f>
        <v>L</v>
      </c>
      <c r="K77" s="10">
        <v>177</v>
      </c>
      <c r="L77" s="11">
        <f>K78</f>
        <v>175</v>
      </c>
      <c r="M77" s="11" t="str">
        <f>IF((COUNTBLANK(K77:K77)=1),"ncr",IF(K77&gt;K78,"W",IF(K77=K78,"D","L")))</f>
        <v>W</v>
      </c>
      <c r="N77" s="10">
        <v>164</v>
      </c>
      <c r="O77" s="11">
        <f>N79</f>
        <v>0</v>
      </c>
      <c r="P77" s="11" t="str">
        <f>IF((COUNTBLANK(N77:N77)=1),"ncr",IF(N77&gt;N79,"W",IF(N77=N79,"D","L")))</f>
        <v>W</v>
      </c>
      <c r="Q77" s="10">
        <v>166</v>
      </c>
      <c r="R77" s="11">
        <f>Q80</f>
        <v>160</v>
      </c>
      <c r="S77" s="11" t="str">
        <f>IF((COUNTBLANK(Q77:Q77)=1),"ncr",IF(Q77&gt;Q80,"W",IF(Q77=Q80,"D","L")))</f>
        <v>W</v>
      </c>
      <c r="T77" s="10">
        <v>155</v>
      </c>
      <c r="U77" s="11">
        <f>T75</f>
        <v>165</v>
      </c>
      <c r="V77" s="11" t="str">
        <f>IF((COUNTBLANK(T77:T77)=1),"ncr",IF(T77&gt;T75,"W",IF(T77=T75,"D","L")))</f>
        <v>L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L Shipley</v>
      </c>
      <c r="AH77" s="11">
        <f t="shared" si="50"/>
        <v>7</v>
      </c>
      <c r="AI77" s="11">
        <f t="shared" si="51"/>
        <v>5</v>
      </c>
      <c r="AJ77" s="11">
        <f t="shared" si="52"/>
        <v>0</v>
      </c>
      <c r="AK77" s="11">
        <f t="shared" si="53"/>
        <v>2</v>
      </c>
      <c r="AL77" s="11">
        <f t="shared" si="54"/>
        <v>10</v>
      </c>
      <c r="AM77" s="11">
        <f t="shared" si="55"/>
        <v>1180</v>
      </c>
      <c r="AN77" s="32"/>
      <c r="AO77" s="13"/>
    </row>
    <row r="78" spans="1:41" ht="13.15" customHeight="1">
      <c r="A78" s="97" t="s">
        <v>92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>
        <v>176</v>
      </c>
      <c r="F78" s="11">
        <f>E80</f>
        <v>167</v>
      </c>
      <c r="G78" s="11" t="str">
        <f>IF((COUNTBLANK(E78:E78)=1),"ncr",IF(E78&gt;E80,"W",IF(E78=E80,"D","L")))</f>
        <v>W</v>
      </c>
      <c r="H78" s="10">
        <v>175</v>
      </c>
      <c r="I78" s="11">
        <f>H75</f>
        <v>166</v>
      </c>
      <c r="J78" s="11" t="str">
        <f>IF((COUNTBLANK(H78:H78)=1),"ncr",IF(H78&gt;H75,"W",IF(H78=H75,"D","L")))</f>
        <v>W</v>
      </c>
      <c r="K78" s="10">
        <v>175</v>
      </c>
      <c r="L78" s="11">
        <f>K77</f>
        <v>177</v>
      </c>
      <c r="M78" s="11" t="str">
        <f>IF((COUNTBLANK(K78:K78)=1),"ncr",IF(K78&gt;K77,"W",IF(K78=K77,"D","L")))</f>
        <v>L</v>
      </c>
      <c r="N78" s="10">
        <v>175</v>
      </c>
      <c r="O78" s="11">
        <f>N76</f>
        <v>178</v>
      </c>
      <c r="P78" s="11" t="str">
        <f>IF((COUNTBLANK(N78:N78)=1),"ncr",IF(N78&gt;N76,"W",IF(N78=N76,"D","L")))</f>
        <v>L</v>
      </c>
      <c r="Q78" s="10">
        <v>171</v>
      </c>
      <c r="R78" s="11">
        <f>Q79</f>
        <v>138</v>
      </c>
      <c r="S78" s="11" t="str">
        <f>IF((COUNTBLANK(Q78:Q78)=1),"ncr",IF(Q78&gt;Q79,"W",IF(Q78=Q79,"D","L")))</f>
        <v>W</v>
      </c>
      <c r="T78" s="10">
        <v>167</v>
      </c>
      <c r="U78" s="11">
        <f>T80</f>
        <v>166</v>
      </c>
      <c r="V78" s="11" t="str">
        <f>IF((COUNTBLANK(T78:T78)=1),"ncr",IF(T78&gt;T80,"W",IF(T78=T80,"D","L")))</f>
        <v>W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G Wilson</v>
      </c>
      <c r="AH78" s="11">
        <f t="shared" si="50"/>
        <v>7</v>
      </c>
      <c r="AI78" s="11">
        <f t="shared" si="51"/>
        <v>5</v>
      </c>
      <c r="AJ78" s="11">
        <f t="shared" si="52"/>
        <v>0</v>
      </c>
      <c r="AK78" s="11">
        <f t="shared" si="53"/>
        <v>2</v>
      </c>
      <c r="AL78" s="11">
        <f t="shared" si="54"/>
        <v>10</v>
      </c>
      <c r="AM78" s="11">
        <f t="shared" si="55"/>
        <v>1199</v>
      </c>
      <c r="AN78" s="33"/>
      <c r="AO78" s="21"/>
    </row>
    <row r="79" spans="1:41" ht="13.15" customHeight="1">
      <c r="A79" s="101" t="s">
        <v>93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>
        <v>151</v>
      </c>
      <c r="F79" s="11">
        <f>E76</f>
        <v>159</v>
      </c>
      <c r="G79" s="11" t="str">
        <f>IF((COUNTBLANK(E79:E79)=1),"ncr",IF(E79&gt;E76,"W",IF(E79=E76,"D","L")))</f>
        <v>L</v>
      </c>
      <c r="H79" s="10">
        <v>142</v>
      </c>
      <c r="I79" s="11">
        <f>H80</f>
        <v>168</v>
      </c>
      <c r="J79" s="11" t="str">
        <f>IF((COUNTBLANK(H79:H79)=1),"ncr",IF(H79&gt;H80,"W",IF(H79=H80,"D","L")))</f>
        <v>L</v>
      </c>
      <c r="K79" s="10">
        <v>144</v>
      </c>
      <c r="L79" s="11">
        <f>K75</f>
        <v>175</v>
      </c>
      <c r="M79" s="11" t="str">
        <f>IF((COUNTBLANK(K79:K79)=1),"ncr",IF(K79&gt;K75,"W",IF(K79=K75,"D","L")))</f>
        <v>L</v>
      </c>
      <c r="N79" s="10"/>
      <c r="O79" s="11">
        <f>N77</f>
        <v>164</v>
      </c>
      <c r="P79" s="11" t="s">
        <v>132</v>
      </c>
      <c r="Q79" s="10">
        <v>138</v>
      </c>
      <c r="R79" s="11">
        <f>Q78</f>
        <v>171</v>
      </c>
      <c r="S79" s="11" t="str">
        <f>IF((COUNTBLANK(Q79:Q79)=1),"ncr",IF(Q79&gt;Q78,"W",IF(Q79=Q78,"D","L")))</f>
        <v>L</v>
      </c>
      <c r="T79" s="10">
        <v>143</v>
      </c>
      <c r="U79" s="11">
        <f>T76</f>
        <v>173</v>
      </c>
      <c r="V79" s="11" t="str">
        <f>IF((COUNTBLANK(T79:T79)=1),"ncr",IF(T79&gt;T76,"W",IF(T79=T76,"D","L")))</f>
        <v>L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T Patterson</v>
      </c>
      <c r="AH79" s="11">
        <f t="shared" si="50"/>
        <v>6</v>
      </c>
      <c r="AI79" s="11">
        <f t="shared" si="51"/>
        <v>0</v>
      </c>
      <c r="AJ79" s="11">
        <f t="shared" si="52"/>
        <v>0</v>
      </c>
      <c r="AK79" s="11">
        <f t="shared" si="53"/>
        <v>7</v>
      </c>
      <c r="AL79" s="11">
        <f t="shared" si="54"/>
        <v>0</v>
      </c>
      <c r="AM79" s="11">
        <f t="shared" si="55"/>
        <v>858</v>
      </c>
      <c r="AN79" s="32"/>
      <c r="AO79" s="21"/>
    </row>
    <row r="80" spans="1:41" ht="13.15" customHeight="1">
      <c r="A80" s="97" t="s">
        <v>94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>
        <v>167</v>
      </c>
      <c r="F80" s="11">
        <f>E78</f>
        <v>176</v>
      </c>
      <c r="G80" s="11" t="str">
        <f>IF((COUNTBLANK(E80:E80)=1),"ncr",IF(E80&gt;E78,"W",IF(E80=E78,"D","L")))</f>
        <v>L</v>
      </c>
      <c r="H80" s="10">
        <v>168</v>
      </c>
      <c r="I80" s="11">
        <f>H79</f>
        <v>142</v>
      </c>
      <c r="J80" s="11" t="str">
        <f>IF((COUNTBLANK(H80:H80)=1),"ncr",IF(H80&gt;H79,"W",IF(H80=H171,"D","L")))</f>
        <v>W</v>
      </c>
      <c r="K80" s="10">
        <v>166</v>
      </c>
      <c r="L80" s="11">
        <f>K76</f>
        <v>169</v>
      </c>
      <c r="M80" s="11" t="str">
        <f>IF((COUNTBLANK(K80:K80)=1),"ncr",IF(K80&gt;K76,"W",IF(K80=K76,"D","L")))</f>
        <v>L</v>
      </c>
      <c r="N80" s="10">
        <v>161</v>
      </c>
      <c r="O80" s="11">
        <f>N75</f>
        <v>171</v>
      </c>
      <c r="P80" s="11" t="str">
        <f>IF((COUNTBLANK(N80:N80)=1),"ncr",IF(N80&gt;N75,"W",IF(N80=N75,"D","L")))</f>
        <v>L</v>
      </c>
      <c r="Q80" s="10">
        <v>160</v>
      </c>
      <c r="R80" s="11">
        <f>Q77</f>
        <v>166</v>
      </c>
      <c r="S80" s="11" t="str">
        <f>IF((COUNTBLANK(Q80:Q80)=1),"ncr",IF(Q80&gt;Q77,"W",IF(Q80=Q77,"D","L")))</f>
        <v>L</v>
      </c>
      <c r="T80" s="10">
        <v>166</v>
      </c>
      <c r="U80" s="11">
        <f>T78</f>
        <v>167</v>
      </c>
      <c r="V80" s="11" t="str">
        <f>IF((COUNTBLANK(T80:T80)=1),"ncr",IF(T80&gt;T78,"W",IF(T80=T78,"D","L")))</f>
        <v>L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 Smart</v>
      </c>
      <c r="AH80" s="11">
        <f t="shared" si="50"/>
        <v>7</v>
      </c>
      <c r="AI80" s="11">
        <f t="shared" si="51"/>
        <v>1</v>
      </c>
      <c r="AJ80" s="11">
        <f t="shared" si="52"/>
        <v>0</v>
      </c>
      <c r="AK80" s="11">
        <f t="shared" si="53"/>
        <v>6</v>
      </c>
      <c r="AL80" s="11">
        <f t="shared" si="54"/>
        <v>2</v>
      </c>
      <c r="AM80" s="11">
        <f t="shared" si="55"/>
        <v>1153</v>
      </c>
      <c r="AN80" s="32"/>
      <c r="AO80" s="21"/>
    </row>
    <row r="81" spans="1:41" ht="13.15" customHeight="1">
      <c r="A81" s="73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6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1" t="s">
        <v>95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>
        <v>172</v>
      </c>
      <c r="F85" s="39">
        <f>E87</f>
        <v>163</v>
      </c>
      <c r="G85" s="39" t="str">
        <f>IF((COUNTBLANK(E85:E85)=1),"ncr",IF(E85&gt;E87,"W",IF(E85=E87,"D","L")))</f>
        <v>W</v>
      </c>
      <c r="H85" s="38">
        <v>162</v>
      </c>
      <c r="I85" s="39">
        <f>H88</f>
        <v>168</v>
      </c>
      <c r="J85" s="39" t="str">
        <f>IF((COUNTBLANK(H85:H85)=1),"ncr",IF(H85&gt;H88,"W",IF(H85=H88,"D","L")))</f>
        <v>L</v>
      </c>
      <c r="K85" s="38">
        <v>156</v>
      </c>
      <c r="L85" s="39">
        <f>K89</f>
        <v>157</v>
      </c>
      <c r="M85" s="39" t="str">
        <f>IF((COUNTBLANK(K85:K85)=1),"ncr",IF(K85&gt;K89,"W",IF(K85=K89,"D","L")))</f>
        <v>L</v>
      </c>
      <c r="N85" s="38">
        <v>152</v>
      </c>
      <c r="O85" s="39">
        <f>N90</f>
        <v>0</v>
      </c>
      <c r="P85" s="39" t="str">
        <f>IF((COUNTBLANK(N85:N85)=1),"ncr",IF(N85&gt;N90,"W",IF(N85=N90,"D","L")))</f>
        <v>W</v>
      </c>
      <c r="Q85" s="38">
        <v>159</v>
      </c>
      <c r="R85" s="39">
        <f>Q86</f>
        <v>162</v>
      </c>
      <c r="S85" s="39" t="str">
        <f>IF((COUNTBLANK(Q85:Q85)=1),"ncr",IF(Q85&gt;Q86,"W",IF(Q85=Q86,"D","L")))</f>
        <v>L</v>
      </c>
      <c r="T85" s="38">
        <v>157</v>
      </c>
      <c r="U85" s="39">
        <f>T87</f>
        <v>175</v>
      </c>
      <c r="V85" s="39" t="str">
        <f>IF((COUNTBLANK(T85:T85)=1),"ncr",IF(T85&gt;T87,"W",IF(T85=T87,"D","L")))</f>
        <v>L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W Hildreth</v>
      </c>
      <c r="AH85" s="39">
        <f t="shared" ref="AH85:AH90" si="57">10-COUNTBLANK(B85:AE85)</f>
        <v>7</v>
      </c>
      <c r="AI85" s="39">
        <f t="shared" ref="AI85:AI90" si="58">COUNTIF(A85:AE85,"W")</f>
        <v>2</v>
      </c>
      <c r="AJ85" s="39">
        <f t="shared" ref="AJ85:AJ90" si="59">COUNTIF(B85:AE85,"D")</f>
        <v>0</v>
      </c>
      <c r="AK85" s="39">
        <f t="shared" ref="AK85:AK90" si="60">COUNTIF(A85:AE85,"L")</f>
        <v>5</v>
      </c>
      <c r="AL85" s="39">
        <f t="shared" ref="AL85:AL90" si="61">AI85*2 + AJ85</f>
        <v>4</v>
      </c>
      <c r="AM85" s="39">
        <f t="shared" ref="AM85:AM90" si="62">SUM(B85,E85,H85,K85,N85,Q85,T85,W85,Z85,AC85)</f>
        <v>1109</v>
      </c>
      <c r="AN85" s="42"/>
      <c r="AO85" s="43"/>
    </row>
    <row r="86" spans="1:41" ht="13.15" customHeight="1">
      <c r="A86" s="97" t="s">
        <v>96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>
        <v>166</v>
      </c>
      <c r="F86" s="11">
        <f>E89</f>
        <v>155</v>
      </c>
      <c r="G86" s="11" t="str">
        <f>IF((COUNTBLANK(E86:E86)=1),"ncr",IF(E86&gt;E89,"W",IF(E86=E89,"D","L")))</f>
        <v>W</v>
      </c>
      <c r="H86" s="10">
        <v>165</v>
      </c>
      <c r="I86" s="11">
        <f>H87</f>
        <v>173</v>
      </c>
      <c r="J86" s="11" t="str">
        <f>IF((COUNTBLANK(H86:H86)=1),"ncr",IF(H86&gt;H87,"W",IF(H86=H87,"D","L")))</f>
        <v>L</v>
      </c>
      <c r="K86" s="10">
        <v>158</v>
      </c>
      <c r="L86" s="11">
        <f>K90</f>
        <v>150</v>
      </c>
      <c r="M86" s="11" t="str">
        <f>IF((COUNTBLANK(K86:K86)=1),"ncr",IF(K86&gt;K90,"W",IF(K86=K90,"D","L")))</f>
        <v>W</v>
      </c>
      <c r="N86" s="10">
        <v>163</v>
      </c>
      <c r="O86" s="11">
        <f>N88</f>
        <v>164</v>
      </c>
      <c r="P86" s="11" t="str">
        <f>IF((COUNTBLANK(N86:N86)=1),"ncr",IF(N86&gt;N88,"W",IF(N86=N88,"D","L")))</f>
        <v>L</v>
      </c>
      <c r="Q86" s="10">
        <v>162</v>
      </c>
      <c r="R86" s="11">
        <f>Q85</f>
        <v>159</v>
      </c>
      <c r="S86" s="11" t="str">
        <f>IF((COUNTBLANK(Q86:Q86)=1),"ncr",IF(Q86&gt;Q85,"W",IF(Q86=Q85,"D","L")))</f>
        <v>W</v>
      </c>
      <c r="T86" s="10">
        <v>161</v>
      </c>
      <c r="U86" s="11">
        <f>T89</f>
        <v>0</v>
      </c>
      <c r="V86" s="11" t="str">
        <f>IF((COUNTBLANK(T86:T86)=1),"ncr",IF(T86&gt;T89,"W",IF(T86=T89,"D","L")))</f>
        <v>W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R Marritt</v>
      </c>
      <c r="AH86" s="11">
        <f t="shared" si="57"/>
        <v>7</v>
      </c>
      <c r="AI86" s="11">
        <f t="shared" si="58"/>
        <v>5</v>
      </c>
      <c r="AJ86" s="11">
        <f t="shared" si="59"/>
        <v>0</v>
      </c>
      <c r="AK86" s="11">
        <f t="shared" si="60"/>
        <v>2</v>
      </c>
      <c r="AL86" s="11">
        <f t="shared" si="61"/>
        <v>10</v>
      </c>
      <c r="AM86" s="11">
        <f t="shared" si="62"/>
        <v>1151</v>
      </c>
      <c r="AN86" s="32"/>
      <c r="AO86" s="21"/>
    </row>
    <row r="87" spans="1:41" ht="13.15" customHeight="1">
      <c r="A87" s="97" t="s">
        <v>97</v>
      </c>
      <c r="B87" s="10">
        <v>162</v>
      </c>
      <c r="C87" s="11">
        <f>B90</f>
        <v>159</v>
      </c>
      <c r="D87" s="11" t="str">
        <f>IF((COUNTBLANK(B87:B87)=1),"ncr",IF(B87&gt;B90,"W",IF(B87=B90,"D","L")))</f>
        <v>W</v>
      </c>
      <c r="E87" s="10">
        <v>163</v>
      </c>
      <c r="F87" s="11">
        <f>E85</f>
        <v>172</v>
      </c>
      <c r="G87" s="11" t="str">
        <f>IF((COUNTBLANK(E87:E87)=1),"ncr",IF(E87&gt;E85,"W",IF(E87=E85,"D","L")))</f>
        <v>L</v>
      </c>
      <c r="H87" s="10">
        <v>173</v>
      </c>
      <c r="I87" s="11">
        <f>H86</f>
        <v>165</v>
      </c>
      <c r="J87" s="11" t="str">
        <f>IF((COUNTBLANK(H87:H87)=1),"ncr",IF(H87&gt;H86,"W",IF(H87=H86,"D","L")))</f>
        <v>W</v>
      </c>
      <c r="K87" s="10">
        <v>165</v>
      </c>
      <c r="L87" s="11">
        <f>K88</f>
        <v>159</v>
      </c>
      <c r="M87" s="11" t="str">
        <f>IF((COUNTBLANK(K87:K87)=1),"ncr",IF(K87&gt;K88,"W",IF(K87=K88,"D","L")))</f>
        <v>W</v>
      </c>
      <c r="N87" s="10">
        <v>173</v>
      </c>
      <c r="O87" s="11">
        <f>N89</f>
        <v>157</v>
      </c>
      <c r="P87" s="11" t="str">
        <f>IF((COUNTBLANK(N87:N87)=1),"ncr",IF(N87&gt;N89,"W",IF(N87=N89,"D","L")))</f>
        <v>W</v>
      </c>
      <c r="Q87" s="10">
        <v>163</v>
      </c>
      <c r="R87" s="11">
        <f>Q90</f>
        <v>0</v>
      </c>
      <c r="S87" s="11" t="str">
        <f>IF((COUNTBLANK(Q87:Q87)=1),"ncr",IF(Q87&gt;Q90,"W",IF(Q87=Q90,"D","L")))</f>
        <v>W</v>
      </c>
      <c r="T87" s="10">
        <v>175</v>
      </c>
      <c r="U87" s="11">
        <f>T85</f>
        <v>157</v>
      </c>
      <c r="V87" s="11" t="str">
        <f>IF((COUNTBLANK(T87:T87)=1),"ncr",IF(T87&gt;T85,"W",IF(T87=T85,"D","L")))</f>
        <v>W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S Baldwin</v>
      </c>
      <c r="AH87" s="11">
        <f t="shared" si="57"/>
        <v>7</v>
      </c>
      <c r="AI87" s="11">
        <f t="shared" si="58"/>
        <v>6</v>
      </c>
      <c r="AJ87" s="11">
        <f t="shared" si="59"/>
        <v>0</v>
      </c>
      <c r="AK87" s="11">
        <f t="shared" si="60"/>
        <v>1</v>
      </c>
      <c r="AL87" s="11">
        <f t="shared" si="61"/>
        <v>12</v>
      </c>
      <c r="AM87" s="11">
        <f t="shared" si="62"/>
        <v>1174</v>
      </c>
      <c r="AN87" s="32"/>
      <c r="AO87" s="13"/>
    </row>
    <row r="88" spans="1:41" ht="13.15" customHeight="1">
      <c r="A88" s="97" t="s">
        <v>98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>
        <v>151</v>
      </c>
      <c r="F88" s="11">
        <f>E90</f>
        <v>151</v>
      </c>
      <c r="G88" s="11" t="str">
        <f>IF((COUNTBLANK(E88:E88)=1),"ncr",IF(E88&gt;E90,"W",IF(E88=E90,"D","L")))</f>
        <v>D</v>
      </c>
      <c r="H88" s="10">
        <v>168</v>
      </c>
      <c r="I88" s="11">
        <f>H85</f>
        <v>162</v>
      </c>
      <c r="J88" s="11" t="str">
        <f>IF((COUNTBLANK(H88:H88)=1),"ncr",IF(H88&gt;H85,"W",IF(H88=H85,"D","L")))</f>
        <v>W</v>
      </c>
      <c r="K88" s="10">
        <v>159</v>
      </c>
      <c r="L88" s="11">
        <f>K87</f>
        <v>165</v>
      </c>
      <c r="M88" s="11" t="str">
        <f>IF((COUNTBLANK(K88:K88)=1),"ncr",IF(K88&gt;K87,"W",IF(K88=K87,"D","L")))</f>
        <v>L</v>
      </c>
      <c r="N88" s="10">
        <v>164</v>
      </c>
      <c r="O88" s="11">
        <f>N86</f>
        <v>163</v>
      </c>
      <c r="P88" s="11" t="str">
        <f>IF((COUNTBLANK(N88:N88)=1),"ncr",IF(N88&gt;N86,"W",IF(N88=N86,"D","L")))</f>
        <v>W</v>
      </c>
      <c r="Q88" s="10">
        <v>168</v>
      </c>
      <c r="R88" s="11">
        <f>Q89</f>
        <v>0</v>
      </c>
      <c r="S88" s="11" t="str">
        <f>IF((COUNTBLANK(Q88:Q88)=1),"ncr",IF(Q88&gt;Q89,"W",IF(Q88=Q89,"D","L")))</f>
        <v>W</v>
      </c>
      <c r="T88" s="10">
        <v>152</v>
      </c>
      <c r="U88" s="11">
        <f>T90</f>
        <v>0</v>
      </c>
      <c r="V88" s="11" t="str">
        <f>IF((COUNTBLANK(T88:T88)=1),"ncr",IF(T88&gt;T90,"W",IF(T88=T90,"D","L")))</f>
        <v>W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G Taylor</v>
      </c>
      <c r="AH88" s="11">
        <f t="shared" si="57"/>
        <v>7</v>
      </c>
      <c r="AI88" s="11">
        <f t="shared" si="58"/>
        <v>5</v>
      </c>
      <c r="AJ88" s="11">
        <f t="shared" si="59"/>
        <v>1</v>
      </c>
      <c r="AK88" s="11">
        <f t="shared" si="60"/>
        <v>1</v>
      </c>
      <c r="AL88" s="11">
        <f t="shared" si="61"/>
        <v>11</v>
      </c>
      <c r="AM88" s="11">
        <f t="shared" si="62"/>
        <v>1121</v>
      </c>
      <c r="AN88" s="33"/>
      <c r="AO88" s="21"/>
    </row>
    <row r="89" spans="1:41" ht="13.15" customHeight="1">
      <c r="A89" s="97" t="s">
        <v>99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>
        <v>155</v>
      </c>
      <c r="F89" s="11">
        <f>E86</f>
        <v>166</v>
      </c>
      <c r="G89" s="11" t="str">
        <f>IF((COUNTBLANK(E89:E89)=1),"ncr",IF(E89&gt;E86,"W",IF(E89=E86,"D","L")))</f>
        <v>L</v>
      </c>
      <c r="H89" s="10">
        <v>152</v>
      </c>
      <c r="I89" s="11">
        <f>H90</f>
        <v>147</v>
      </c>
      <c r="J89" s="11" t="str">
        <f>IF((COUNTBLANK(H89:H89)=1),"ncr",IF(H89&gt;H90,"W",IF(H89=H90,"D","L")))</f>
        <v>W</v>
      </c>
      <c r="K89" s="10">
        <v>157</v>
      </c>
      <c r="L89" s="11">
        <f>K85</f>
        <v>156</v>
      </c>
      <c r="M89" s="11" t="str">
        <f>IF((COUNTBLANK(K89:K89)=1),"ncr",IF(K89&gt;K85,"W",IF(K89=K85,"D","L")))</f>
        <v>W</v>
      </c>
      <c r="N89" s="10">
        <v>157</v>
      </c>
      <c r="O89" s="11">
        <f>N87</f>
        <v>173</v>
      </c>
      <c r="P89" s="11" t="str">
        <f>IF((COUNTBLANK(N89:N89)=1),"ncr",IF(N89&gt;N87,"W",IF(N89=N87,"D","L")))</f>
        <v>L</v>
      </c>
      <c r="Q89" s="10"/>
      <c r="R89" s="11">
        <f>Q88</f>
        <v>168</v>
      </c>
      <c r="S89" s="11" t="s">
        <v>132</v>
      </c>
      <c r="T89" s="10"/>
      <c r="U89" s="11">
        <f>T86</f>
        <v>161</v>
      </c>
      <c r="V89" s="11" t="s">
        <v>132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C Grantham</v>
      </c>
      <c r="AH89" s="11">
        <f t="shared" si="57"/>
        <v>5</v>
      </c>
      <c r="AI89" s="11">
        <f t="shared" si="58"/>
        <v>2</v>
      </c>
      <c r="AJ89" s="11">
        <f t="shared" si="59"/>
        <v>0</v>
      </c>
      <c r="AK89" s="11">
        <f t="shared" si="60"/>
        <v>5</v>
      </c>
      <c r="AL89" s="11">
        <f t="shared" si="61"/>
        <v>4</v>
      </c>
      <c r="AM89" s="11">
        <f t="shared" si="62"/>
        <v>749</v>
      </c>
      <c r="AN89" s="32"/>
      <c r="AO89" s="21"/>
    </row>
    <row r="90" spans="1:41" ht="13.15" customHeight="1">
      <c r="A90" s="97" t="s">
        <v>100</v>
      </c>
      <c r="B90" s="10">
        <v>159</v>
      </c>
      <c r="C90" s="11">
        <f>B87</f>
        <v>162</v>
      </c>
      <c r="D90" s="11" t="str">
        <f>IF((COUNTBLANK(B90:B90)=1),"ncr",IF(B90&gt;B87,"W",IF(B90=B87,"D","L")))</f>
        <v>L</v>
      </c>
      <c r="E90" s="10">
        <v>151</v>
      </c>
      <c r="F90" s="11">
        <f>E88</f>
        <v>151</v>
      </c>
      <c r="G90" s="11" t="str">
        <f>IF((COUNTBLANK(E90:E90)=1),"ncr",IF(E90&gt;E88,"W",IF(E90=E88,"D","L")))</f>
        <v>D</v>
      </c>
      <c r="H90" s="10">
        <v>147</v>
      </c>
      <c r="I90" s="11">
        <f>H89</f>
        <v>152</v>
      </c>
      <c r="J90" s="11" t="str">
        <f>IF((COUNTBLANK(H90:H90)=1),"ncr",IF(H90&gt;H89,"W",IF(H90=H181,"D","L")))</f>
        <v>L</v>
      </c>
      <c r="K90" s="10">
        <v>150</v>
      </c>
      <c r="L90" s="11">
        <f>K86</f>
        <v>158</v>
      </c>
      <c r="M90" s="11" t="str">
        <f>IF((COUNTBLANK(K90:K90)=1),"ncr",IF(K90&gt;K86,"W",IF(K90=K86,"D","L")))</f>
        <v>L</v>
      </c>
      <c r="N90" s="10"/>
      <c r="O90" s="11">
        <f>N85</f>
        <v>152</v>
      </c>
      <c r="P90" s="11" t="s">
        <v>132</v>
      </c>
      <c r="Q90" s="10"/>
      <c r="R90" s="11">
        <f>Q87</f>
        <v>163</v>
      </c>
      <c r="S90" s="11" t="s">
        <v>132</v>
      </c>
      <c r="T90" s="10"/>
      <c r="U90" s="11">
        <f>T88</f>
        <v>152</v>
      </c>
      <c r="V90" s="11" t="s">
        <v>132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I Markwell</v>
      </c>
      <c r="AH90" s="11">
        <f t="shared" si="57"/>
        <v>4</v>
      </c>
      <c r="AI90" s="11">
        <f t="shared" si="58"/>
        <v>0</v>
      </c>
      <c r="AJ90" s="11">
        <f t="shared" si="59"/>
        <v>1</v>
      </c>
      <c r="AK90" s="11">
        <f t="shared" si="60"/>
        <v>6</v>
      </c>
      <c r="AL90" s="11">
        <f t="shared" si="61"/>
        <v>1</v>
      </c>
      <c r="AM90" s="11">
        <f t="shared" si="62"/>
        <v>607</v>
      </c>
      <c r="AN90" s="32"/>
      <c r="AO90" s="21"/>
    </row>
    <row r="91" spans="1:41" ht="13.15" customHeight="1">
      <c r="A91" s="73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>
        <v>1</v>
      </c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6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4"/>
      <c r="D93" s="105"/>
      <c r="E93" s="30" t="s">
        <v>19</v>
      </c>
      <c r="F93" s="104"/>
      <c r="G93" s="105"/>
      <c r="H93" s="30"/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7" t="s">
        <v>101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>
        <v>149</v>
      </c>
      <c r="F95" s="39">
        <f>E97</f>
        <v>176</v>
      </c>
      <c r="G95" s="39" t="str">
        <f>IF((COUNTBLANK(E95:E95)=1),"ncr",IF(E95&gt;E97,"W",IF(E95=E97,"D","L")))</f>
        <v>L</v>
      </c>
      <c r="H95" s="38">
        <v>148</v>
      </c>
      <c r="I95" s="39">
        <f>H98</f>
        <v>155</v>
      </c>
      <c r="J95" s="39" t="str">
        <f>IF((COUNTBLANK(H95:H95)=1),"ncr",IF(H95&gt;H98,"W",IF(H95=H98,"D","L")))</f>
        <v>L</v>
      </c>
      <c r="K95" s="38">
        <v>160</v>
      </c>
      <c r="L95" s="39">
        <f>K99</f>
        <v>168</v>
      </c>
      <c r="M95" s="39" t="str">
        <f>IF((COUNTBLANK(K95:K95)=1),"ncr",IF(K95&gt;K99,"W",IF(K95=K99,"D","L")))</f>
        <v>L</v>
      </c>
      <c r="N95" s="38">
        <v>140</v>
      </c>
      <c r="O95" s="39">
        <f>N100</f>
        <v>112</v>
      </c>
      <c r="P95" s="39" t="str">
        <f>IF((COUNTBLANK(N95:N95)=1),"ncr",IF(N95&gt;N100,"W",IF(N95=N100,"D","L")))</f>
        <v>W</v>
      </c>
      <c r="Q95" s="38">
        <v>136</v>
      </c>
      <c r="R95" s="39">
        <f>Q96</f>
        <v>0</v>
      </c>
      <c r="S95" s="39" t="str">
        <f>IF((COUNTBLANK(Q95:Q95)=1),"ncr",IF(Q95&gt;Q96,"W",IF(Q95=Q96,"D","L")))</f>
        <v>W</v>
      </c>
      <c r="T95" s="38">
        <v>133</v>
      </c>
      <c r="U95" s="39">
        <f>T97</f>
        <v>167</v>
      </c>
      <c r="V95" s="39" t="str">
        <f>IF((COUNTBLANK(T95:T95)=1),"ncr",IF(T95&gt;T97,"W",IF(T95=T97,"D","L")))</f>
        <v>L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>C Rawlings</v>
      </c>
      <c r="AH95" s="39">
        <f t="shared" ref="AH95:AH100" si="64">10-COUNTBLANK(B95:AE95)</f>
        <v>7</v>
      </c>
      <c r="AI95" s="39">
        <f t="shared" ref="AI95:AI100" si="65">COUNTIF(A95:AE95,"W")</f>
        <v>3</v>
      </c>
      <c r="AJ95" s="39">
        <f t="shared" ref="AJ95:AJ100" si="66">COUNTIF(B95:AE95,"D")</f>
        <v>0</v>
      </c>
      <c r="AK95" s="39">
        <f t="shared" ref="AK95:AK100" si="67">COUNTIF(A95:AE95,"L")</f>
        <v>4</v>
      </c>
      <c r="AL95" s="39">
        <f t="shared" ref="AL95:AL100" si="68">AI95*2 + AJ95</f>
        <v>6</v>
      </c>
      <c r="AM95" s="39">
        <f t="shared" ref="AM95:AM100" si="69">SUM(B95,E95,H95,K95,N95,Q95,T95,W95,Z95,AC95)</f>
        <v>1028</v>
      </c>
      <c r="AN95" s="42"/>
      <c r="AO95" s="43"/>
    </row>
    <row r="96" spans="1:41" ht="13.15" customHeight="1">
      <c r="A96" s="97" t="s">
        <v>102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>
        <v>175</v>
      </c>
      <c r="F96" s="11">
        <f>E99</f>
        <v>151</v>
      </c>
      <c r="G96" s="11" t="str">
        <f>IF((COUNTBLANK(E96:E96)=1),"ncr",IF(E96&gt;E99,"W",IF(E96=E99,"D","L")))</f>
        <v>W</v>
      </c>
      <c r="H96" s="10">
        <v>159</v>
      </c>
      <c r="I96" s="11">
        <f>H97</f>
        <v>154</v>
      </c>
      <c r="J96" s="11" t="str">
        <f>IF((COUNTBLANK(H96:H96)=1),"ncr",IF(H96&gt;H97,"W",IF(H96=H97,"D","L")))</f>
        <v>W</v>
      </c>
      <c r="K96" s="10">
        <v>161</v>
      </c>
      <c r="L96" s="11">
        <f>K100</f>
        <v>133</v>
      </c>
      <c r="M96" s="11" t="str">
        <f>IF((COUNTBLANK(K96:K96)=1),"ncr",IF(K96&gt;K100,"W",IF(K96=K100,"D","L")))</f>
        <v>W</v>
      </c>
      <c r="N96" s="10"/>
      <c r="O96" s="11">
        <f>N98</f>
        <v>160</v>
      </c>
      <c r="P96" s="11" t="s">
        <v>132</v>
      </c>
      <c r="Q96" s="10"/>
      <c r="R96" s="11">
        <f>Q95</f>
        <v>136</v>
      </c>
      <c r="S96" s="11" t="s">
        <v>132</v>
      </c>
      <c r="T96" s="10">
        <v>157</v>
      </c>
      <c r="U96" s="11">
        <f>T99</f>
        <v>159</v>
      </c>
      <c r="V96" s="11" t="str">
        <f>IF((COUNTBLANK(T96:T96)=1),"ncr",IF(T96&gt;T99,"W",IF(T96=T99,"D","L")))</f>
        <v>L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A South</v>
      </c>
      <c r="AH96" s="11">
        <f t="shared" si="64"/>
        <v>5</v>
      </c>
      <c r="AI96" s="11">
        <f t="shared" si="65"/>
        <v>3</v>
      </c>
      <c r="AJ96" s="11">
        <f t="shared" si="66"/>
        <v>0</v>
      </c>
      <c r="AK96" s="11">
        <f t="shared" si="67"/>
        <v>4</v>
      </c>
      <c r="AL96" s="11">
        <f t="shared" si="68"/>
        <v>6</v>
      </c>
      <c r="AM96" s="11">
        <f t="shared" si="69"/>
        <v>809</v>
      </c>
      <c r="AN96" s="32"/>
      <c r="AO96" s="21"/>
    </row>
    <row r="97" spans="1:41" ht="13.15" customHeight="1">
      <c r="A97" s="100" t="s">
        <v>103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>
        <v>176</v>
      </c>
      <c r="F97" s="11">
        <f>E95</f>
        <v>149</v>
      </c>
      <c r="G97" s="11" t="str">
        <f>IF((COUNTBLANK(E97:E97)=1),"ncr",IF(E97&gt;E95,"W",IF(E97=E95,"D","L")))</f>
        <v>W</v>
      </c>
      <c r="H97" s="10">
        <v>154</v>
      </c>
      <c r="I97" s="11">
        <f>H96</f>
        <v>159</v>
      </c>
      <c r="J97" s="11" t="str">
        <f>IF((COUNTBLANK(H97:H97)=1),"ncr",IF(H97&gt;H96,"W",IF(H97=H96,"D","L")))</f>
        <v>L</v>
      </c>
      <c r="K97" s="10">
        <v>170</v>
      </c>
      <c r="L97" s="11">
        <f>K98</f>
        <v>161</v>
      </c>
      <c r="M97" s="11" t="str">
        <f>IF((COUNTBLANK(K97:K97)=1),"ncr",IF(K97&gt;K98,"W",IF(K97=K98,"D","L")))</f>
        <v>W</v>
      </c>
      <c r="N97" s="10">
        <v>175</v>
      </c>
      <c r="O97" s="11">
        <f>N99</f>
        <v>154</v>
      </c>
      <c r="P97" s="11" t="str">
        <f>IF((COUNTBLANK(N97:N97)=1),"ncr",IF(N97&gt;N99,"W",IF(N97=N99,"D","L")))</f>
        <v>W</v>
      </c>
      <c r="Q97" s="10">
        <v>172</v>
      </c>
      <c r="R97" s="11">
        <f>Q100</f>
        <v>0</v>
      </c>
      <c r="S97" s="11" t="str">
        <f>IF((COUNTBLANK(Q97:Q97)=1),"ncr",IF(Q97&gt;Q100,"W",IF(Q97=Q100,"D","L")))</f>
        <v>W</v>
      </c>
      <c r="T97" s="10">
        <v>167</v>
      </c>
      <c r="U97" s="11">
        <f>T95</f>
        <v>133</v>
      </c>
      <c r="V97" s="11" t="str">
        <f>IF((COUNTBLANK(T97:T97)=1),"ncr",IF(T97&gt;T95,"W",IF(T97=T95,"D","L")))</f>
        <v>W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J Barley</v>
      </c>
      <c r="AH97" s="11">
        <f t="shared" si="64"/>
        <v>7</v>
      </c>
      <c r="AI97" s="11">
        <f t="shared" si="65"/>
        <v>6</v>
      </c>
      <c r="AJ97" s="11">
        <f t="shared" si="66"/>
        <v>0</v>
      </c>
      <c r="AK97" s="11">
        <f t="shared" si="67"/>
        <v>1</v>
      </c>
      <c r="AL97" s="11">
        <f t="shared" si="68"/>
        <v>12</v>
      </c>
      <c r="AM97" s="11">
        <f t="shared" si="69"/>
        <v>1187</v>
      </c>
      <c r="AN97" s="32"/>
      <c r="AO97" s="13"/>
    </row>
    <row r="98" spans="1:41" ht="13.15" customHeight="1">
      <c r="A98" s="97" t="s">
        <v>104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>
        <v>171</v>
      </c>
      <c r="F98" s="11">
        <f>E100</f>
        <v>157</v>
      </c>
      <c r="G98" s="11" t="str">
        <f>IF((COUNTBLANK(E98:E98)=1),"ncr",IF(E98&gt;E100,"W",IF(E98=E100,"D","L")))</f>
        <v>W</v>
      </c>
      <c r="H98" s="10">
        <v>155</v>
      </c>
      <c r="I98" s="11">
        <f>H95</f>
        <v>148</v>
      </c>
      <c r="J98" s="11" t="str">
        <f>IF((COUNTBLANK(H98:H98)=1),"ncr",IF(H98&gt;H95,"W",IF(H98=H95,"D","L")))</f>
        <v>W</v>
      </c>
      <c r="K98" s="10">
        <v>161</v>
      </c>
      <c r="L98" s="11">
        <f>K97</f>
        <v>170</v>
      </c>
      <c r="M98" s="11" t="str">
        <f>IF((COUNTBLANK(K98:K98)=1),"ncr",IF(K98&gt;K97,"W",IF(K98=K97,"D","L")))</f>
        <v>L</v>
      </c>
      <c r="N98" s="10">
        <v>160</v>
      </c>
      <c r="O98" s="11">
        <f>N96</f>
        <v>0</v>
      </c>
      <c r="P98" s="11" t="str">
        <f>IF((COUNTBLANK(N98:N98)=1),"ncr",IF(N98&gt;N96,"W",IF(N98=N96,"D","L")))</f>
        <v>W</v>
      </c>
      <c r="Q98" s="10">
        <v>158</v>
      </c>
      <c r="R98" s="11">
        <f>Q99</f>
        <v>168</v>
      </c>
      <c r="S98" s="11" t="str">
        <f>IF((COUNTBLANK(Q98:Q98)=1),"ncr",IF(Q98&gt;Q99,"W",IF(Q98=Q99,"D","L")))</f>
        <v>L</v>
      </c>
      <c r="T98" s="10">
        <v>162</v>
      </c>
      <c r="U98" s="11">
        <f>T100</f>
        <v>0</v>
      </c>
      <c r="V98" s="11" t="str">
        <f>IF((COUNTBLANK(T98:T98)=1),"ncr",IF(T98&gt;T100,"W",IF(T98=T100,"D","L")))</f>
        <v>W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P Smith</v>
      </c>
      <c r="AH98" s="11">
        <f t="shared" si="64"/>
        <v>7</v>
      </c>
      <c r="AI98" s="11">
        <f t="shared" si="65"/>
        <v>4</v>
      </c>
      <c r="AJ98" s="11">
        <f t="shared" si="66"/>
        <v>0</v>
      </c>
      <c r="AK98" s="11">
        <f t="shared" si="67"/>
        <v>3</v>
      </c>
      <c r="AL98" s="11">
        <f t="shared" si="68"/>
        <v>8</v>
      </c>
      <c r="AM98" s="11">
        <f t="shared" si="69"/>
        <v>1116</v>
      </c>
      <c r="AN98" s="33"/>
      <c r="AO98" s="21"/>
    </row>
    <row r="99" spans="1:41" ht="13.15" customHeight="1">
      <c r="A99" s="97" t="s">
        <v>105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>
        <v>151</v>
      </c>
      <c r="F99" s="11">
        <f>E96</f>
        <v>175</v>
      </c>
      <c r="G99" s="11" t="str">
        <f>IF((COUNTBLANK(E99:E99)=1),"ncr",IF(E99&gt;E96,"W",IF(E99=E96,"D","L")))</f>
        <v>L</v>
      </c>
      <c r="H99" s="10">
        <v>171</v>
      </c>
      <c r="I99" s="11">
        <f>H100</f>
        <v>153</v>
      </c>
      <c r="J99" s="11" t="str">
        <f>IF((COUNTBLANK(H99:H99)=1),"ncr",IF(H99&gt;H100,"W",IF(H99=H100,"D","L")))</f>
        <v>W</v>
      </c>
      <c r="K99" s="10">
        <v>168</v>
      </c>
      <c r="L99" s="11">
        <f>K95</f>
        <v>160</v>
      </c>
      <c r="M99" s="11" t="str">
        <f>IF((COUNTBLANK(K99:K99)=1),"ncr",IF(K99&gt;K95,"W",IF(K99=K95,"D","L")))</f>
        <v>W</v>
      </c>
      <c r="N99" s="10">
        <v>154</v>
      </c>
      <c r="O99" s="11">
        <f>N97</f>
        <v>175</v>
      </c>
      <c r="P99" s="11" t="str">
        <f>IF((COUNTBLANK(N99:N99)=1),"ncr",IF(N99&gt;N97,"W",IF(N99=N97,"D","L")))</f>
        <v>L</v>
      </c>
      <c r="Q99" s="10">
        <v>168</v>
      </c>
      <c r="R99" s="11">
        <f>Q98</f>
        <v>158</v>
      </c>
      <c r="S99" s="11" t="str">
        <f>IF((COUNTBLANK(Q99:Q99)=1),"ncr",IF(Q99&gt;Q98,"W",IF(Q99=Q98,"D","L")))</f>
        <v>W</v>
      </c>
      <c r="T99" s="10">
        <v>159</v>
      </c>
      <c r="U99" s="11">
        <f>T96</f>
        <v>157</v>
      </c>
      <c r="V99" s="11" t="str">
        <f>IF((COUNTBLANK(T99:T99)=1),"ncr",IF(T99&gt;T96,"W",IF(T99=T96,"D","L")))</f>
        <v>W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I Cawley</v>
      </c>
      <c r="AH99" s="11">
        <f t="shared" si="64"/>
        <v>7</v>
      </c>
      <c r="AI99" s="11">
        <f t="shared" si="65"/>
        <v>5</v>
      </c>
      <c r="AJ99" s="11">
        <f t="shared" si="66"/>
        <v>0</v>
      </c>
      <c r="AK99" s="11">
        <f t="shared" si="67"/>
        <v>2</v>
      </c>
      <c r="AL99" s="11">
        <f t="shared" si="68"/>
        <v>10</v>
      </c>
      <c r="AM99" s="11">
        <f t="shared" si="69"/>
        <v>1129</v>
      </c>
      <c r="AN99" s="32"/>
      <c r="AO99" s="21"/>
    </row>
    <row r="100" spans="1:41" ht="13.15" customHeight="1">
      <c r="A100" s="97" t="s">
        <v>106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>
        <v>157</v>
      </c>
      <c r="F100" s="11">
        <f>E98</f>
        <v>171</v>
      </c>
      <c r="G100" s="11" t="str">
        <f>IF((COUNTBLANK(E100:E100)=1),"ncr",IF(E100&gt;E98,"W",IF(E100=E98,"D","L")))</f>
        <v>L</v>
      </c>
      <c r="H100" s="10">
        <v>153</v>
      </c>
      <c r="I100" s="11">
        <f>H99</f>
        <v>171</v>
      </c>
      <c r="J100" s="11" t="str">
        <f>IF((COUNTBLANK(H100:H100)=1),"ncr",IF(H100&gt;H99,"W",IF(H100=H191,"D","L")))</f>
        <v>L</v>
      </c>
      <c r="K100" s="10">
        <v>133</v>
      </c>
      <c r="L100" s="11">
        <f>K96</f>
        <v>161</v>
      </c>
      <c r="M100" s="11" t="str">
        <f>IF((COUNTBLANK(K100:K100)=1),"ncr",IF(K100&gt;K96,"W",IF(K100=K96,"D","L")))</f>
        <v>L</v>
      </c>
      <c r="N100" s="10">
        <v>112</v>
      </c>
      <c r="O100" s="11">
        <f>N95</f>
        <v>140</v>
      </c>
      <c r="P100" s="11" t="str">
        <f>IF((COUNTBLANK(N100:N100)=1),"ncr",IF(N100&gt;N95,"W",IF(N100=N95,"D","L")))</f>
        <v>L</v>
      </c>
      <c r="Q100" s="10"/>
      <c r="R100" s="11">
        <f>Q97</f>
        <v>172</v>
      </c>
      <c r="S100" s="11" t="s">
        <v>132</v>
      </c>
      <c r="T100" s="10"/>
      <c r="U100" s="11">
        <f>T98</f>
        <v>162</v>
      </c>
      <c r="V100" s="11" t="s">
        <v>132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L Alston</v>
      </c>
      <c r="AH100" s="11">
        <f t="shared" si="64"/>
        <v>5</v>
      </c>
      <c r="AI100" s="11">
        <f t="shared" si="65"/>
        <v>0</v>
      </c>
      <c r="AJ100" s="11">
        <f t="shared" si="66"/>
        <v>0</v>
      </c>
      <c r="AK100" s="11">
        <f t="shared" si="67"/>
        <v>7</v>
      </c>
      <c r="AL100" s="11">
        <f t="shared" si="68"/>
        <v>0</v>
      </c>
      <c r="AM100" s="11">
        <f t="shared" si="69"/>
        <v>716</v>
      </c>
      <c r="AN100" s="32"/>
      <c r="AO100" s="21"/>
    </row>
    <row r="101" spans="1:41" ht="13.15" customHeight="1">
      <c r="A101" s="73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6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7" t="s">
        <v>107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>
        <v>156</v>
      </c>
      <c r="F105" s="39">
        <f>E107</f>
        <v>160</v>
      </c>
      <c r="G105" s="39" t="str">
        <f>IF((COUNTBLANK(E105:E105)=1),"ncr",IF(E105&gt;E107,"W",IF(E105=E107,"D","L")))</f>
        <v>L</v>
      </c>
      <c r="H105" s="38">
        <v>169</v>
      </c>
      <c r="I105" s="39">
        <f>H108</f>
        <v>166</v>
      </c>
      <c r="J105" s="39" t="str">
        <f>IF((COUNTBLANK(H105:H105)=1),"ncr",IF(H105&gt;H108,"W",IF(H105=H108,"D","L")))</f>
        <v>W</v>
      </c>
      <c r="K105" s="38">
        <v>165</v>
      </c>
      <c r="L105" s="39">
        <f>K109</f>
        <v>148</v>
      </c>
      <c r="M105" s="39" t="str">
        <f>IF((COUNTBLANK(K105:K105)=1),"ncr",IF(K105&gt;K109,"W",IF(K105=K109,"D","L")))</f>
        <v>W</v>
      </c>
      <c r="N105" s="38">
        <v>170</v>
      </c>
      <c r="O105" s="39">
        <f>N110</f>
        <v>160</v>
      </c>
      <c r="P105" s="39" t="str">
        <f>IF((COUNTBLANK(N105:N105)=1),"ncr",IF(N105&gt;N110,"W",IF(N105=N110,"D","L")))</f>
        <v>W</v>
      </c>
      <c r="Q105" s="38">
        <v>173</v>
      </c>
      <c r="R105" s="39">
        <f>Q106</f>
        <v>162</v>
      </c>
      <c r="S105" s="39" t="str">
        <f>IF((COUNTBLANK(Q105:Q105)=1),"ncr",IF(Q105&gt;Q106,"W",IF(Q105=Q106,"D","L")))</f>
        <v>W</v>
      </c>
      <c r="T105" s="38">
        <v>179</v>
      </c>
      <c r="U105" s="39">
        <f>T107</f>
        <v>141</v>
      </c>
      <c r="V105" s="39" t="str">
        <f>IF((COUNTBLANK(T105:T105)=1),"ncr",IF(T105&gt;T107,"W",IF(T105=T107,"D","L")))</f>
        <v>W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L V Vuuren</v>
      </c>
      <c r="AH105" s="39">
        <f t="shared" ref="AH105:AH110" si="71">10-COUNTBLANK(B105:AE105)</f>
        <v>7</v>
      </c>
      <c r="AI105" s="39">
        <f t="shared" ref="AI105:AI110" si="72">COUNTIF(A105:AE105,"W")</f>
        <v>6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12</v>
      </c>
      <c r="AM105" s="39">
        <f t="shared" ref="AM105:AM110" si="76">SUM(B105,E105,H105,K105,N105,Q105,T105,W105,Z105,AC105)</f>
        <v>1187</v>
      </c>
      <c r="AN105" s="42"/>
      <c r="AO105" s="43"/>
    </row>
    <row r="106" spans="1:41" ht="13.15" customHeight="1">
      <c r="A106" s="97" t="s">
        <v>108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>
        <v>158</v>
      </c>
      <c r="F106" s="11">
        <f>E109</f>
        <v>158</v>
      </c>
      <c r="G106" s="11" t="str">
        <f>IF((COUNTBLANK(E106:E106)=1),"ncr",IF(E106&gt;E109,"W",IF(E106=E109,"D","L")))</f>
        <v>D</v>
      </c>
      <c r="H106" s="10">
        <v>167</v>
      </c>
      <c r="I106" s="11">
        <f>H107</f>
        <v>166</v>
      </c>
      <c r="J106" s="11" t="str">
        <f>IF((COUNTBLANK(H106:H106)=1),"ncr",IF(H106&gt;H107,"W",IF(H106=H107,"D","L")))</f>
        <v>W</v>
      </c>
      <c r="K106" s="10">
        <v>161</v>
      </c>
      <c r="L106" s="11">
        <f>K110</f>
        <v>147</v>
      </c>
      <c r="M106" s="11" t="str">
        <f>IF((COUNTBLANK(K106:K106)=1),"ncr",IF(K106&gt;K110,"W",IF(K106=K110,"D","L")))</f>
        <v>W</v>
      </c>
      <c r="N106" s="10"/>
      <c r="O106" s="11">
        <f>N108</f>
        <v>162</v>
      </c>
      <c r="P106" s="11" t="s">
        <v>132</v>
      </c>
      <c r="Q106" s="10">
        <v>162</v>
      </c>
      <c r="R106" s="11">
        <f>Q105</f>
        <v>173</v>
      </c>
      <c r="S106" s="11" t="str">
        <f>IF((COUNTBLANK(Q106:Q106)=1),"ncr",IF(Q106&gt;Q105,"W",IF(Q106=Q105,"D","L")))</f>
        <v>L</v>
      </c>
      <c r="T106" s="10">
        <v>146</v>
      </c>
      <c r="U106" s="11">
        <f>T109</f>
        <v>154</v>
      </c>
      <c r="V106" s="11" t="str">
        <f>IF((COUNTBLANK(T106:T106)=1),"ncr",IF(T106&gt;T109,"W",IF(T106=T109,"D","L")))</f>
        <v>L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J Barker</v>
      </c>
      <c r="AH106" s="11">
        <f t="shared" si="71"/>
        <v>6</v>
      </c>
      <c r="AI106" s="11">
        <f t="shared" si="72"/>
        <v>2</v>
      </c>
      <c r="AJ106" s="11">
        <f t="shared" si="73"/>
        <v>1</v>
      </c>
      <c r="AK106" s="11">
        <f t="shared" si="74"/>
        <v>4</v>
      </c>
      <c r="AL106" s="11">
        <f t="shared" si="75"/>
        <v>5</v>
      </c>
      <c r="AM106" s="11">
        <f t="shared" si="76"/>
        <v>960</v>
      </c>
      <c r="AN106" s="32"/>
      <c r="AO106" s="21"/>
    </row>
    <row r="107" spans="1:41" ht="13.15" customHeight="1">
      <c r="A107" s="97" t="s">
        <v>109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>
        <v>160</v>
      </c>
      <c r="F107" s="11">
        <f>E105</f>
        <v>156</v>
      </c>
      <c r="G107" s="11" t="str">
        <f>IF((COUNTBLANK(E107:E107)=1),"ncr",IF(E107&gt;E105,"W",IF(E107=E105,"D","L")))</f>
        <v>W</v>
      </c>
      <c r="H107" s="10">
        <v>166</v>
      </c>
      <c r="I107" s="11">
        <f>H106</f>
        <v>167</v>
      </c>
      <c r="J107" s="11" t="str">
        <f>IF((COUNTBLANK(H107:H107)=1),"ncr",IF(H107&gt;H106,"W",IF(H107=H106,"D","L")))</f>
        <v>L</v>
      </c>
      <c r="K107" s="10"/>
      <c r="L107" s="11">
        <f>K108</f>
        <v>165</v>
      </c>
      <c r="M107" s="11" t="s">
        <v>132</v>
      </c>
      <c r="N107" s="10"/>
      <c r="O107" s="11">
        <f>N109</f>
        <v>145</v>
      </c>
      <c r="P107" s="11" t="s">
        <v>132</v>
      </c>
      <c r="Q107" s="10">
        <v>152</v>
      </c>
      <c r="R107" s="11">
        <f>Q110</f>
        <v>135</v>
      </c>
      <c r="S107" s="11" t="str">
        <f>IF((COUNTBLANK(Q107:Q107)=1),"ncr",IF(Q107&gt;Q110,"W",IF(Q107=Q110,"D","L")))</f>
        <v>W</v>
      </c>
      <c r="T107" s="10">
        <v>141</v>
      </c>
      <c r="U107" s="11">
        <f>T105</f>
        <v>179</v>
      </c>
      <c r="V107" s="11" t="str">
        <f>IF((COUNTBLANK(T107:T107)=1),"ncr",IF(T107&gt;T105,"W",IF(T107=T105,"D","L")))</f>
        <v>L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R Scott</v>
      </c>
      <c r="AH107" s="11">
        <f t="shared" si="71"/>
        <v>5</v>
      </c>
      <c r="AI107" s="11">
        <f t="shared" si="72"/>
        <v>3</v>
      </c>
      <c r="AJ107" s="11">
        <f t="shared" si="73"/>
        <v>0</v>
      </c>
      <c r="AK107" s="11">
        <f t="shared" si="74"/>
        <v>4</v>
      </c>
      <c r="AL107" s="11">
        <f t="shared" si="75"/>
        <v>6</v>
      </c>
      <c r="AM107" s="11">
        <f t="shared" si="76"/>
        <v>767</v>
      </c>
      <c r="AN107" s="32"/>
      <c r="AO107" s="13"/>
    </row>
    <row r="108" spans="1:41" ht="13.15" customHeight="1">
      <c r="A108" s="100" t="s">
        <v>110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>
        <v>152</v>
      </c>
      <c r="F108" s="11">
        <f>E110</f>
        <v>149</v>
      </c>
      <c r="G108" s="11" t="str">
        <f>IF((COUNTBLANK(E108:E108)=1),"ncr",IF(E108&gt;E110,"W",IF(E108=E110,"D","L")))</f>
        <v>W</v>
      </c>
      <c r="H108" s="10">
        <v>166</v>
      </c>
      <c r="I108" s="11">
        <f>H105</f>
        <v>169</v>
      </c>
      <c r="J108" s="11" t="str">
        <f>IF((COUNTBLANK(H108:H108)=1),"ncr",IF(H108&gt;H105,"W",IF(H108=H105,"D","L")))</f>
        <v>L</v>
      </c>
      <c r="K108" s="10">
        <v>165</v>
      </c>
      <c r="L108" s="11">
        <f>K107</f>
        <v>0</v>
      </c>
      <c r="M108" s="11" t="str">
        <f>IF((COUNTBLANK(K108:K108)=1),"ncr",IF(K108&gt;K107,"W",IF(K108=K107,"D","L")))</f>
        <v>W</v>
      </c>
      <c r="N108" s="10">
        <v>162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172</v>
      </c>
      <c r="R108" s="11">
        <f>Q109</f>
        <v>147</v>
      </c>
      <c r="S108" s="11" t="str">
        <f>IF((COUNTBLANK(Q108:Q108)=1),"ncr",IF(Q108&gt;Q109,"W",IF(Q108=Q109,"D","L")))</f>
        <v>W</v>
      </c>
      <c r="T108" s="10">
        <v>168</v>
      </c>
      <c r="U108" s="11">
        <f>T110</f>
        <v>144</v>
      </c>
      <c r="V108" s="11" t="str">
        <f>IF((COUNTBLANK(T108:T108)=1),"ncr",IF(T108&gt;T110,"W",IF(T108=T110,"D","L")))</f>
        <v>W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S Biswas</v>
      </c>
      <c r="AH108" s="11">
        <f t="shared" si="71"/>
        <v>7</v>
      </c>
      <c r="AI108" s="11">
        <f t="shared" si="72"/>
        <v>6</v>
      </c>
      <c r="AJ108" s="11">
        <f t="shared" si="73"/>
        <v>0</v>
      </c>
      <c r="AK108" s="11">
        <f t="shared" si="74"/>
        <v>1</v>
      </c>
      <c r="AL108" s="11">
        <f t="shared" si="75"/>
        <v>12</v>
      </c>
      <c r="AM108" s="11">
        <f t="shared" si="76"/>
        <v>1150</v>
      </c>
      <c r="AN108" s="33"/>
      <c r="AO108" s="21"/>
    </row>
    <row r="109" spans="1:41" ht="13.15" customHeight="1">
      <c r="A109" s="97" t="s">
        <v>111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>
        <v>158</v>
      </c>
      <c r="F109" s="11">
        <f>E106</f>
        <v>158</v>
      </c>
      <c r="G109" s="11" t="str">
        <f>IF((COUNTBLANK(E109:E109)=1),"ncr",IF(E109&gt;E106,"W",IF(E109=E106,"D","L")))</f>
        <v>D</v>
      </c>
      <c r="H109" s="10">
        <v>148</v>
      </c>
      <c r="I109" s="11">
        <f>H110</f>
        <v>150</v>
      </c>
      <c r="J109" s="11" t="str">
        <f>IF((COUNTBLANK(H109:H109)=1),"ncr",IF(H109&gt;H110,"W",IF(H109=H110,"D","L")))</f>
        <v>L</v>
      </c>
      <c r="K109" s="10">
        <v>148</v>
      </c>
      <c r="L109" s="11">
        <f>K105</f>
        <v>165</v>
      </c>
      <c r="M109" s="11" t="str">
        <f>IF((COUNTBLANK(K109:K109)=1),"ncr",IF(K109&gt;K105,"W",IF(K109=K105,"D","L")))</f>
        <v>L</v>
      </c>
      <c r="N109" s="10">
        <v>145</v>
      </c>
      <c r="O109" s="11">
        <f>N107</f>
        <v>0</v>
      </c>
      <c r="P109" s="11" t="str">
        <f>IF((COUNTBLANK(N109:N109)=1),"ncr",IF(N109&gt;N107,"W",IF(N109=N107,"D","L")))</f>
        <v>W</v>
      </c>
      <c r="Q109" s="10">
        <v>147</v>
      </c>
      <c r="R109" s="11">
        <f>Q108</f>
        <v>172</v>
      </c>
      <c r="S109" s="11" t="str">
        <f>IF((COUNTBLANK(Q109:Q109)=1),"ncr",IF(Q109&gt;Q108,"W",IF(Q109=Q108,"D","L")))</f>
        <v>L</v>
      </c>
      <c r="T109" s="10">
        <v>154</v>
      </c>
      <c r="U109" s="11">
        <f>T106</f>
        <v>146</v>
      </c>
      <c r="V109" s="11" t="str">
        <f>IF((COUNTBLANK(T109:T109)=1),"ncr",IF(T109&gt;T106,"W",IF(T109=T106,"D","L")))</f>
        <v>W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S Hawkins</v>
      </c>
      <c r="AH109" s="11">
        <f t="shared" si="71"/>
        <v>7</v>
      </c>
      <c r="AI109" s="11">
        <f t="shared" si="72"/>
        <v>2</v>
      </c>
      <c r="AJ109" s="11">
        <f t="shared" si="73"/>
        <v>1</v>
      </c>
      <c r="AK109" s="11">
        <f t="shared" si="74"/>
        <v>4</v>
      </c>
      <c r="AL109" s="11">
        <f t="shared" si="75"/>
        <v>5</v>
      </c>
      <c r="AM109" s="11">
        <f t="shared" si="76"/>
        <v>1054</v>
      </c>
      <c r="AN109" s="32"/>
      <c r="AO109" s="21"/>
    </row>
    <row r="110" spans="1:41" ht="13.15" customHeight="1">
      <c r="A110" s="97" t="s">
        <v>112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>
        <v>149</v>
      </c>
      <c r="F110" s="11">
        <f>E108</f>
        <v>152</v>
      </c>
      <c r="G110" s="11" t="str">
        <f>IF((COUNTBLANK(E110:E110)=1),"ncr",IF(E110&gt;E108,"W",IF(E110=E108,"D","L")))</f>
        <v>L</v>
      </c>
      <c r="H110" s="10">
        <v>150</v>
      </c>
      <c r="I110" s="11">
        <f>H109</f>
        <v>148</v>
      </c>
      <c r="J110" s="11" t="str">
        <f>IF((COUNTBLANK(H110:H110)=1),"ncr",IF(H110&gt;H109,"W",IF(H110=H201,"D","L")))</f>
        <v>W</v>
      </c>
      <c r="K110" s="10">
        <v>147</v>
      </c>
      <c r="L110" s="11">
        <f>K106</f>
        <v>161</v>
      </c>
      <c r="M110" s="11" t="str">
        <f>IF((COUNTBLANK(K110:K110)=1),"ncr",IF(K110&gt;K106,"W",IF(K110=K106,"D","L")))</f>
        <v>L</v>
      </c>
      <c r="N110" s="10">
        <v>160</v>
      </c>
      <c r="O110" s="11">
        <f>N105</f>
        <v>170</v>
      </c>
      <c r="P110" s="11" t="str">
        <f>IF((COUNTBLANK(N110:N110)=1),"ncr",IF(N110&gt;N105,"W",IF(N110=N105,"D","L")))</f>
        <v>L</v>
      </c>
      <c r="Q110" s="10">
        <v>135</v>
      </c>
      <c r="R110" s="11">
        <f>Q107</f>
        <v>152</v>
      </c>
      <c r="S110" s="11" t="str">
        <f>IF((COUNTBLANK(Q110:Q110)=1),"ncr",IF(Q110&gt;Q107,"W",IF(Q110=Q107,"D","L")))</f>
        <v>L</v>
      </c>
      <c r="T110" s="10">
        <v>144</v>
      </c>
      <c r="U110" s="11">
        <f>T108</f>
        <v>168</v>
      </c>
      <c r="V110" s="11" t="str">
        <f>IF((COUNTBLANK(T110:T110)=1),"ncr",IF(T110&gt;T108,"W",IF(T110=T108,"D","L")))</f>
        <v>L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M Spilsbury</v>
      </c>
      <c r="AH110" s="11">
        <f t="shared" si="71"/>
        <v>7</v>
      </c>
      <c r="AI110" s="11">
        <f t="shared" si="72"/>
        <v>1</v>
      </c>
      <c r="AJ110" s="11">
        <f t="shared" si="73"/>
        <v>0</v>
      </c>
      <c r="AK110" s="11">
        <f t="shared" si="74"/>
        <v>6</v>
      </c>
      <c r="AL110" s="11">
        <f t="shared" si="75"/>
        <v>2</v>
      </c>
      <c r="AM110" s="11">
        <f t="shared" si="76"/>
        <v>1029</v>
      </c>
      <c r="AN110" s="32"/>
      <c r="AO110" s="21"/>
    </row>
    <row r="111" spans="1:41" ht="13.15" customHeight="1">
      <c r="A111" s="73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6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0" t="s">
        <v>113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>
        <v>158</v>
      </c>
      <c r="F115" s="39">
        <f>E117</f>
        <v>149</v>
      </c>
      <c r="G115" s="39" t="str">
        <f>IF((COUNTBLANK(E115:E115)=1),"ncr",IF(E115&gt;E117,"W",IF(E115=E117,"D","L")))</f>
        <v>W</v>
      </c>
      <c r="H115" s="38">
        <v>160</v>
      </c>
      <c r="I115" s="39">
        <f>H118</f>
        <v>146</v>
      </c>
      <c r="J115" s="39" t="str">
        <f>IF((COUNTBLANK(H115:H115)=1),"ncr",IF(H115&gt;H118,"W",IF(H115=H118,"D","L")))</f>
        <v>W</v>
      </c>
      <c r="K115" s="38">
        <v>149</v>
      </c>
      <c r="L115" s="39">
        <f>K119</f>
        <v>160</v>
      </c>
      <c r="M115" s="39" t="str">
        <f>IF((COUNTBLANK(K115:K115)=1),"ncr",IF(K115&gt;K119,"W",IF(K115=K119,"D","L")))</f>
        <v>L</v>
      </c>
      <c r="N115" s="38">
        <v>149</v>
      </c>
      <c r="O115" s="39">
        <f>N120</f>
        <v>157</v>
      </c>
      <c r="P115" s="39" t="str">
        <f>IF((COUNTBLANK(N115:N115)=1),"ncr",IF(N115&gt;N120,"W",IF(N115=N120,"D","L")))</f>
        <v>L</v>
      </c>
      <c r="Q115" s="38">
        <v>152</v>
      </c>
      <c r="R115" s="39">
        <f>Q116</f>
        <v>165</v>
      </c>
      <c r="S115" s="39" t="str">
        <f>IF((COUNTBLANK(Q115:Q115)=1),"ncr",IF(Q115&gt;Q116,"W",IF(Q115=Q116,"D","L")))</f>
        <v>L</v>
      </c>
      <c r="T115" s="38">
        <v>153</v>
      </c>
      <c r="U115" s="39">
        <f>T117</f>
        <v>143</v>
      </c>
      <c r="V115" s="39" t="str">
        <f>IF((COUNTBLANK(T115:T115)=1),"ncr",IF(T115&gt;T117,"W",IF(T115=T117,"D","L")))</f>
        <v>W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I Cartwright</v>
      </c>
      <c r="AH115" s="39">
        <f t="shared" ref="AH115:AH120" si="78">10-COUNTBLANK(B115:AE115)</f>
        <v>7</v>
      </c>
      <c r="AI115" s="39">
        <f t="shared" ref="AI115:AI120" si="79">COUNTIF(A115:AE115,"W")</f>
        <v>3</v>
      </c>
      <c r="AJ115" s="39">
        <f t="shared" ref="AJ115:AJ120" si="80">COUNTIF(B115:AE115,"D")</f>
        <v>0</v>
      </c>
      <c r="AK115" s="39">
        <f t="shared" ref="AK115:AK120" si="81">COUNTIF(A115:AE115,"L")</f>
        <v>4</v>
      </c>
      <c r="AL115" s="39">
        <f t="shared" ref="AL115:AL120" si="82">AI115*2 + AJ115</f>
        <v>6</v>
      </c>
      <c r="AM115" s="39">
        <f t="shared" ref="AM115:AM120" si="83">SUM(B115,E115,H115,K115,N115,Q115,T115,W115,Z115,AC115)</f>
        <v>1077</v>
      </c>
      <c r="AN115" s="42"/>
      <c r="AO115" s="43"/>
    </row>
    <row r="116" spans="1:41" ht="13.15" customHeight="1">
      <c r="A116" s="100" t="s">
        <v>114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>
        <v>158</v>
      </c>
      <c r="F116" s="11">
        <f>E119</f>
        <v>144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151</v>
      </c>
      <c r="J116" s="11" t="str">
        <f>IF((COUNTBLANK(H116:H116)=1),"ncr",IF(H116&gt;H117,"W",IF(H116=H117,"D","L")))</f>
        <v>W</v>
      </c>
      <c r="K116" s="10">
        <v>157</v>
      </c>
      <c r="L116" s="11">
        <f>K120</f>
        <v>142</v>
      </c>
      <c r="M116" s="11" t="str">
        <f>IF((COUNTBLANK(K116:K116)=1),"ncr",IF(K116&gt;K120,"W",IF(K116=K120,"D","L")))</f>
        <v>W</v>
      </c>
      <c r="N116" s="10">
        <v>168</v>
      </c>
      <c r="O116" s="11">
        <f>N118</f>
        <v>149</v>
      </c>
      <c r="P116" s="11" t="str">
        <f>IF((COUNTBLANK(N116:N116)=1),"ncr",IF(N116&gt;N118,"W",IF(N116=N118,"D","L")))</f>
        <v>W</v>
      </c>
      <c r="Q116" s="10">
        <v>165</v>
      </c>
      <c r="R116" s="11">
        <f>Q115</f>
        <v>152</v>
      </c>
      <c r="S116" s="11" t="str">
        <f>IF((COUNTBLANK(Q116:Q116)=1),"ncr",IF(Q116&gt;Q115,"W",IF(Q116=Q115,"D","L")))</f>
        <v>W</v>
      </c>
      <c r="T116" s="10">
        <v>163</v>
      </c>
      <c r="U116" s="11">
        <f>T119</f>
        <v>138</v>
      </c>
      <c r="V116" s="11" t="str">
        <f>IF((COUNTBLANK(T116:T116)=1),"ncr",IF(T116&gt;T119,"W",IF(T116=T119,"D","L")))</f>
        <v>W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M Rawlings</v>
      </c>
      <c r="AH116" s="11">
        <f t="shared" si="78"/>
        <v>7</v>
      </c>
      <c r="AI116" s="11">
        <f t="shared" si="79"/>
        <v>7</v>
      </c>
      <c r="AJ116" s="11">
        <f t="shared" si="80"/>
        <v>0</v>
      </c>
      <c r="AK116" s="11">
        <f t="shared" si="81"/>
        <v>0</v>
      </c>
      <c r="AL116" s="11">
        <f t="shared" si="82"/>
        <v>14</v>
      </c>
      <c r="AM116" s="11">
        <f t="shared" si="83"/>
        <v>1141</v>
      </c>
      <c r="AN116" s="32"/>
      <c r="AO116" s="21"/>
    </row>
    <row r="117" spans="1:41" ht="13.15" customHeight="1">
      <c r="A117" s="100" t="s">
        <v>115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>
        <v>149</v>
      </c>
      <c r="F117" s="11">
        <f>E115</f>
        <v>158</v>
      </c>
      <c r="G117" s="11" t="str">
        <f>IF((COUNTBLANK(E117:E117)=1),"ncr",IF(E117&gt;E115,"W",IF(E117=E115,"D","L")))</f>
        <v>L</v>
      </c>
      <c r="H117" s="10">
        <v>151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144</v>
      </c>
      <c r="L117" s="11">
        <f>K118</f>
        <v>165</v>
      </c>
      <c r="M117" s="11" t="str">
        <f>IF((COUNTBLANK(K117:K117)=1),"ncr",IF(K117&gt;K118,"W",IF(K117=K118,"D","L")))</f>
        <v>L</v>
      </c>
      <c r="N117" s="10">
        <v>108</v>
      </c>
      <c r="O117" s="11">
        <f>N119</f>
        <v>169</v>
      </c>
      <c r="P117" s="11" t="str">
        <f>IF((COUNTBLANK(N117:N117)=1),"ncr",IF(N117&gt;N119,"W",IF(N117=N119,"D","L")))</f>
        <v>L</v>
      </c>
      <c r="Q117" s="10">
        <v>149</v>
      </c>
      <c r="R117" s="11">
        <f>Q120</f>
        <v>143</v>
      </c>
      <c r="S117" s="11" t="str">
        <f>IF((COUNTBLANK(Q117:Q117)=1),"ncr",IF(Q117&gt;Q120,"W",IF(Q117=Q120,"D","L")))</f>
        <v>W</v>
      </c>
      <c r="T117" s="10">
        <v>143</v>
      </c>
      <c r="U117" s="11">
        <f>T115</f>
        <v>153</v>
      </c>
      <c r="V117" s="11" t="str">
        <f>IF((COUNTBLANK(T117:T117)=1),"ncr",IF(T117&gt;T115,"W",IF(T117=T115,"D","L")))</f>
        <v>L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A Purcell</v>
      </c>
      <c r="AH117" s="11">
        <f t="shared" si="78"/>
        <v>7</v>
      </c>
      <c r="AI117" s="11">
        <f t="shared" si="79"/>
        <v>2</v>
      </c>
      <c r="AJ117" s="11">
        <f t="shared" si="80"/>
        <v>0</v>
      </c>
      <c r="AK117" s="11">
        <f t="shared" si="81"/>
        <v>5</v>
      </c>
      <c r="AL117" s="11">
        <f t="shared" si="82"/>
        <v>4</v>
      </c>
      <c r="AM117" s="11">
        <f t="shared" si="83"/>
        <v>988</v>
      </c>
      <c r="AN117" s="32"/>
      <c r="AO117" s="13"/>
    </row>
    <row r="118" spans="1:41" ht="13.15" customHeight="1">
      <c r="A118" s="101" t="s">
        <v>116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>
        <v>147</v>
      </c>
      <c r="F118" s="11">
        <f>E120</f>
        <v>150</v>
      </c>
      <c r="G118" s="11" t="str">
        <f>IF((COUNTBLANK(E118:E118)=1),"ncr",IF(E118&gt;E120,"W",IF(E118=E120,"D","L")))</f>
        <v>L</v>
      </c>
      <c r="H118" s="10">
        <v>146</v>
      </c>
      <c r="I118" s="11">
        <f>H115</f>
        <v>160</v>
      </c>
      <c r="J118" s="11" t="str">
        <f>IF((COUNTBLANK(H118:H118)=1),"ncr",IF(H118&gt;H115,"W",IF(H118=H115,"D","L")))</f>
        <v>L</v>
      </c>
      <c r="K118" s="10">
        <v>165</v>
      </c>
      <c r="L118" s="11">
        <f>K117</f>
        <v>144</v>
      </c>
      <c r="M118" s="11" t="str">
        <f>IF((COUNTBLANK(K118:K118)=1),"ncr",IF(K118&gt;K117,"W",IF(K118=K117,"D","L")))</f>
        <v>W</v>
      </c>
      <c r="N118" s="10">
        <v>149</v>
      </c>
      <c r="O118" s="11">
        <f>N116</f>
        <v>168</v>
      </c>
      <c r="P118" s="11" t="str">
        <f>IF((COUNTBLANK(N118:N118)=1),"ncr",IF(N118&gt;N116,"W",IF(N118=N116,"D","L")))</f>
        <v>L</v>
      </c>
      <c r="Q118" s="10">
        <v>156</v>
      </c>
      <c r="R118" s="11">
        <f>Q119</f>
        <v>158</v>
      </c>
      <c r="S118" s="11" t="str">
        <f>IF((COUNTBLANK(Q118:Q118)=1),"ncr",IF(Q118&gt;Q119,"W",IF(Q118=Q119,"D","L")))</f>
        <v>L</v>
      </c>
      <c r="T118" s="10">
        <v>136</v>
      </c>
      <c r="U118" s="11">
        <f>T120</f>
        <v>145</v>
      </c>
      <c r="V118" s="11" t="str">
        <f>IF((COUNTBLANK(T118:T118)=1),"ncr",IF(T118&gt;T120,"W",IF(T118=T120,"D","L")))</f>
        <v>L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Chapman</v>
      </c>
      <c r="AH118" s="11">
        <f t="shared" si="78"/>
        <v>7</v>
      </c>
      <c r="AI118" s="11">
        <f t="shared" si="79"/>
        <v>2</v>
      </c>
      <c r="AJ118" s="11">
        <f t="shared" si="80"/>
        <v>0</v>
      </c>
      <c r="AK118" s="11">
        <f t="shared" si="81"/>
        <v>5</v>
      </c>
      <c r="AL118" s="11">
        <f t="shared" si="82"/>
        <v>4</v>
      </c>
      <c r="AM118" s="11">
        <f t="shared" si="83"/>
        <v>1046</v>
      </c>
      <c r="AN118" s="33"/>
      <c r="AO118" s="21"/>
    </row>
    <row r="119" spans="1:41" ht="13.15" customHeight="1">
      <c r="A119" s="100" t="s">
        <v>117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144</v>
      </c>
      <c r="F119" s="11">
        <f>E116</f>
        <v>158</v>
      </c>
      <c r="G119" s="11" t="str">
        <f>IF((COUNTBLANK(E119:E119)=1),"ncr",IF(E119&gt;E116,"W",IF(E119=E116,"D","L")))</f>
        <v>L</v>
      </c>
      <c r="H119" s="10">
        <v>139</v>
      </c>
      <c r="I119" s="11">
        <f>H120</f>
        <v>139</v>
      </c>
      <c r="J119" s="11" t="str">
        <f>IF((COUNTBLANK(H119:H119)=1),"ncr",IF(H119&gt;H120,"W",IF(H119=H120,"D","L")))</f>
        <v>D</v>
      </c>
      <c r="K119" s="10">
        <v>160</v>
      </c>
      <c r="L119" s="11">
        <f>K115</f>
        <v>149</v>
      </c>
      <c r="M119" s="11" t="str">
        <f>IF((COUNTBLANK(K119:K119)=1),"ncr",IF(K119&gt;K115,"W",IF(K119=K115,"D","L")))</f>
        <v>W</v>
      </c>
      <c r="N119" s="10">
        <v>169</v>
      </c>
      <c r="O119" s="11">
        <f>N117</f>
        <v>108</v>
      </c>
      <c r="P119" s="11" t="str">
        <f>IF((COUNTBLANK(N119:N119)=1),"ncr",IF(N119&gt;N117,"W",IF(N119=N117,"D","L")))</f>
        <v>W</v>
      </c>
      <c r="Q119" s="10">
        <v>158</v>
      </c>
      <c r="R119" s="11">
        <f>Q118</f>
        <v>156</v>
      </c>
      <c r="S119" s="11" t="str">
        <f>IF((COUNTBLANK(Q119:Q119)=1),"ncr",IF(Q119&gt;Q118,"W",IF(Q119=Q118,"D","L")))</f>
        <v>W</v>
      </c>
      <c r="T119" s="10">
        <v>138</v>
      </c>
      <c r="U119" s="11">
        <f>T116</f>
        <v>163</v>
      </c>
      <c r="V119" s="11" t="str">
        <f>IF((COUNTBLANK(T119:T119)=1),"ncr",IF(T119&gt;T116,"W",IF(T119=T116,"D","L")))</f>
        <v>L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C R South</v>
      </c>
      <c r="AH119" s="11">
        <f t="shared" si="78"/>
        <v>7</v>
      </c>
      <c r="AI119" s="11">
        <f t="shared" si="79"/>
        <v>3</v>
      </c>
      <c r="AJ119" s="11">
        <f t="shared" si="80"/>
        <v>1</v>
      </c>
      <c r="AK119" s="11">
        <f t="shared" si="81"/>
        <v>3</v>
      </c>
      <c r="AL119" s="11">
        <f t="shared" si="82"/>
        <v>7</v>
      </c>
      <c r="AM119" s="11">
        <f t="shared" si="83"/>
        <v>1046</v>
      </c>
      <c r="AN119" s="32"/>
      <c r="AO119" s="21"/>
    </row>
    <row r="120" spans="1:41" ht="13.15" customHeight="1">
      <c r="A120" s="82" t="s">
        <v>118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>
        <v>150</v>
      </c>
      <c r="F120" s="11">
        <f>E118</f>
        <v>147</v>
      </c>
      <c r="G120" s="11" t="str">
        <f>IF((COUNTBLANK(E120:E120)=1),"ncr",IF(E120&gt;E118,"W",IF(E120=E118,"D","L")))</f>
        <v>W</v>
      </c>
      <c r="H120" s="10">
        <v>139</v>
      </c>
      <c r="I120" s="11">
        <f>H119</f>
        <v>139</v>
      </c>
      <c r="J120" s="11" t="str">
        <f>IF((COUNTBLANK(H120:H120)=1),"ncr",IF(H120&gt;H119,"W",IF(H120=H211,"D","L")))</f>
        <v>L</v>
      </c>
      <c r="K120" s="10">
        <v>142</v>
      </c>
      <c r="L120" s="11">
        <f>K116</f>
        <v>157</v>
      </c>
      <c r="M120" s="11" t="str">
        <f>IF((COUNTBLANK(K120:K120)=1),"ncr",IF(K120&gt;K116,"W",IF(K120=K116,"D","L")))</f>
        <v>L</v>
      </c>
      <c r="N120" s="10">
        <v>157</v>
      </c>
      <c r="O120" s="11">
        <f>N115</f>
        <v>149</v>
      </c>
      <c r="P120" s="11" t="str">
        <f>IF((COUNTBLANK(N120:N120)=1),"ncr",IF(N120&gt;N115,"W",IF(N120=N115,"D","L")))</f>
        <v>W</v>
      </c>
      <c r="Q120" s="10">
        <v>143</v>
      </c>
      <c r="R120" s="11">
        <f>Q117</f>
        <v>149</v>
      </c>
      <c r="S120" s="11" t="str">
        <f>IF((COUNTBLANK(Q120:Q120)=1),"ncr",IF(Q120&gt;Q117,"W",IF(Q120=Q117,"D","L")))</f>
        <v>L</v>
      </c>
      <c r="T120" s="10">
        <v>145</v>
      </c>
      <c r="U120" s="11">
        <f>T118</f>
        <v>136</v>
      </c>
      <c r="V120" s="11" t="str">
        <f>IF((COUNTBLANK(T120:T120)=1),"ncr",IF(T120&gt;T118,"W",IF(T120=T118,"D","L")))</f>
        <v>W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 t="str">
        <f t="shared" si="77"/>
        <v>H Rawlings</v>
      </c>
      <c r="AH120" s="11">
        <f t="shared" si="78"/>
        <v>7</v>
      </c>
      <c r="AI120" s="11">
        <f t="shared" si="79"/>
        <v>3</v>
      </c>
      <c r="AJ120" s="11">
        <f t="shared" si="80"/>
        <v>0</v>
      </c>
      <c r="AK120" s="11">
        <f t="shared" si="81"/>
        <v>4</v>
      </c>
      <c r="AL120" s="11">
        <f t="shared" si="82"/>
        <v>6</v>
      </c>
      <c r="AM120" s="11">
        <f t="shared" si="83"/>
        <v>1013</v>
      </c>
      <c r="AN120" s="32"/>
      <c r="AO120" s="21"/>
    </row>
    <row r="121" spans="1:41" ht="13.15" customHeight="1">
      <c r="A121" s="83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6"/>
      <c r="B122" s="16"/>
      <c r="C122" s="17"/>
      <c r="D122" s="17"/>
      <c r="E122" s="16"/>
      <c r="F122" s="17"/>
      <c r="G122" s="17"/>
      <c r="H122" s="16"/>
      <c r="I122" s="17"/>
      <c r="J122" s="17"/>
      <c r="K122" s="16">
        <v>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37</v>
      </c>
      <c r="B123" s="61" t="s">
        <v>17</v>
      </c>
      <c r="C123" s="102"/>
      <c r="D123" s="103"/>
      <c r="E123" s="63" t="s">
        <v>19</v>
      </c>
      <c r="F123" s="102"/>
      <c r="G123" s="103"/>
      <c r="H123" s="63" t="s">
        <v>20</v>
      </c>
      <c r="I123" s="102"/>
      <c r="J123" s="103"/>
      <c r="K123" s="63" t="s">
        <v>21</v>
      </c>
      <c r="L123" s="102"/>
      <c r="M123" s="103"/>
      <c r="N123" s="63" t="s">
        <v>22</v>
      </c>
      <c r="O123" s="102"/>
      <c r="P123" s="103"/>
      <c r="Q123" s="63" t="s">
        <v>23</v>
      </c>
      <c r="R123" s="102"/>
      <c r="S123" s="103"/>
      <c r="T123" s="63" t="s">
        <v>24</v>
      </c>
      <c r="U123" s="102"/>
      <c r="V123" s="103"/>
      <c r="W123" s="63" t="s">
        <v>25</v>
      </c>
      <c r="X123" s="102"/>
      <c r="Y123" s="103"/>
      <c r="Z123" s="63" t="s">
        <v>26</v>
      </c>
      <c r="AA123" s="102"/>
      <c r="AB123" s="103"/>
      <c r="AC123" s="62" t="s">
        <v>27</v>
      </c>
      <c r="AD123" s="102"/>
      <c r="AE123" s="103"/>
      <c r="AF123" s="62"/>
      <c r="AG123" s="60" t="s">
        <v>37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>
        <v>175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4" t="s">
        <v>119</v>
      </c>
      <c r="B125" s="38">
        <v>142</v>
      </c>
      <c r="C125" s="39">
        <f>B126</f>
        <v>114</v>
      </c>
      <c r="D125" s="39" t="str">
        <f>IF((COUNTBLANK(B125:B125)=1),"ncr",IF(B125&gt;B126,"W",IF(B125=B126,"D","L")))</f>
        <v>W</v>
      </c>
      <c r="E125" s="38">
        <v>153</v>
      </c>
      <c r="F125" s="39">
        <f>E127</f>
        <v>125</v>
      </c>
      <c r="G125" s="39" t="str">
        <f>IF((COUNTBLANK(E125:E125)=1),"ncr",IF(E125&gt;E126,"W",IF(E125=E126,"D","L")))</f>
        <v>W</v>
      </c>
      <c r="H125" s="38">
        <v>165</v>
      </c>
      <c r="I125" s="39">
        <f>H128</f>
        <v>159</v>
      </c>
      <c r="J125" s="39" t="str">
        <f>IF((COUNTBLANK(H125:H125)=1),"ncr",IF(H125&gt;H126,"W",IF(H125=H126,"D","L")))</f>
        <v>W</v>
      </c>
      <c r="K125" s="38">
        <v>155</v>
      </c>
      <c r="L125" s="39">
        <f>K129</f>
        <v>137</v>
      </c>
      <c r="M125" s="39" t="str">
        <f>IF((COUNTBLANK(K125:K125)=1),"ncr",IF(K125&gt;K126,"W",IF(K125=K126,"D","L")))</f>
        <v>W</v>
      </c>
      <c r="N125" s="38">
        <v>152</v>
      </c>
      <c r="O125" s="39">
        <f>N130</f>
        <v>98</v>
      </c>
      <c r="P125" s="39" t="str">
        <f>IF((COUNTBLANK(N125:N125)=1),"ncr",IF(N125&gt;N126,"W",IF(N125=N126,"D","L")))</f>
        <v>W</v>
      </c>
      <c r="Q125" s="38">
        <v>148</v>
      </c>
      <c r="R125" s="39">
        <f>Q126</f>
        <v>127</v>
      </c>
      <c r="S125" s="39" t="str">
        <f>IF((COUNTBLANK(Q125:Q125)=1),"ncr",IF(Q125&gt;Q126,"W",IF(Q125=Q126,"D","L")))</f>
        <v>W</v>
      </c>
      <c r="T125" s="38">
        <v>122</v>
      </c>
      <c r="U125" s="39">
        <f>T127</f>
        <v>121</v>
      </c>
      <c r="V125" s="39" t="str">
        <f>IF((COUNTBLANK(T125:T125)=1),"ncr",IF(T125&gt;T126,"W",IF(T125=T126,"D","L")))</f>
        <v>W</v>
      </c>
      <c r="W125" s="38"/>
      <c r="X125" s="39">
        <f>W128</f>
        <v>0</v>
      </c>
      <c r="Y125" s="39" t="str">
        <f>IF((COUNTBLANK(W125:W125)=1),"ncr",IF(W125&gt;W126,"W",IF(W125=W126,"D","L")))</f>
        <v>ncr</v>
      </c>
      <c r="Z125" s="38"/>
      <c r="AA125" s="39">
        <f>Z129</f>
        <v>0</v>
      </c>
      <c r="AB125" s="39" t="str">
        <f>IF((COUNTBLANK(Z125:Z125)=1),"ncr",IF(Z125&gt;Z126,"W",IF(Z125=Z126,"D","L")))</f>
        <v>ncr</v>
      </c>
      <c r="AC125" s="38"/>
      <c r="AD125" s="39">
        <f>AC130</f>
        <v>0</v>
      </c>
      <c r="AE125" s="39" t="str">
        <f>IF((COUNTBLANK(AC125:AC125)=1),"ncr",IF(AC125&gt;AC126,"W",IF(AC125=AC126,"D","L")))</f>
        <v>ncr</v>
      </c>
      <c r="AF125" s="69"/>
      <c r="AG125" s="84" t="s">
        <v>119</v>
      </c>
      <c r="AH125" s="39">
        <f t="shared" ref="AH125:AH130" si="84">10-COUNTBLANK(B125:AE125)</f>
        <v>7</v>
      </c>
      <c r="AI125" s="39">
        <f t="shared" ref="AI125:AI130" si="85">COUNTIF(A125:AE125,"W")</f>
        <v>7</v>
      </c>
      <c r="AJ125" s="39">
        <f t="shared" ref="AJ125:AJ130" si="86">COUNTIF(B125:AE125,"D")</f>
        <v>0</v>
      </c>
      <c r="AK125" s="39">
        <f t="shared" ref="AK125:AK130" si="87">COUNTIF(A125:AE125,"L")</f>
        <v>0</v>
      </c>
      <c r="AL125" s="39">
        <f t="shared" ref="AL125:AL130" si="88">AI125*2 + AJ125</f>
        <v>14</v>
      </c>
      <c r="AM125" s="39">
        <f t="shared" ref="AM125:AM130" si="89">SUM(B125,E125,H125,K125,N125,Q125,T125,W125,Z125,AC125)</f>
        <v>1037</v>
      </c>
      <c r="AN125" s="70"/>
      <c r="AO125" s="71"/>
    </row>
    <row r="126" spans="1:41" ht="13.15" customHeight="1">
      <c r="A126" s="84" t="s">
        <v>120</v>
      </c>
      <c r="B126" s="14">
        <v>114</v>
      </c>
      <c r="C126" s="11">
        <f>B125</f>
        <v>142</v>
      </c>
      <c r="D126" s="11" t="str">
        <f>IF((COUNTBLANK(B126:B126)=1),"ncr",IF(B126&gt;B125,"W",IF(B126=B125,"D","L")))</f>
        <v>L</v>
      </c>
      <c r="E126" s="14">
        <v>134</v>
      </c>
      <c r="F126" s="11">
        <f>E129</f>
        <v>142</v>
      </c>
      <c r="G126" s="11" t="str">
        <f>IF((COUNTBLANK(E126:E126)=1),"ncr",IF(E126&gt;E125,"W",IF(E126=E125,"D","L")))</f>
        <v>L</v>
      </c>
      <c r="H126" s="14">
        <v>137</v>
      </c>
      <c r="I126" s="11">
        <f>H127</f>
        <v>134</v>
      </c>
      <c r="J126" s="11" t="str">
        <f>IF((COUNTBLANK(H126:H126)=1),"ncr",IF(H126&gt;H125,"W",IF(H126=H125,"D","L")))</f>
        <v>L</v>
      </c>
      <c r="K126" s="14">
        <v>131</v>
      </c>
      <c r="L126" s="11">
        <f>K130</f>
        <v>98</v>
      </c>
      <c r="M126" s="11" t="str">
        <f>IF((COUNTBLANK(K126:K126)=1),"ncr",IF(K126&gt;K125,"W",IF(K126=K125,"D","L")))</f>
        <v>L</v>
      </c>
      <c r="N126" s="14">
        <v>138</v>
      </c>
      <c r="O126" s="11">
        <f>N128</f>
        <v>158</v>
      </c>
      <c r="P126" s="11" t="str">
        <f>IF((COUNTBLANK(N126:N126)=1),"ncr",IF(N126&gt;N125,"W",IF(N126=N125,"D","L")))</f>
        <v>L</v>
      </c>
      <c r="Q126" s="14">
        <v>127</v>
      </c>
      <c r="R126" s="11">
        <f>Q125</f>
        <v>148</v>
      </c>
      <c r="S126" s="11" t="str">
        <f>IF((COUNTBLANK(Q126:Q126)=1),"ncr",IF(Q126&gt;Q125,"W",IF(Q126=Q125,"D","L")))</f>
        <v>L</v>
      </c>
      <c r="T126" s="14">
        <v>91</v>
      </c>
      <c r="U126" s="11">
        <f>T129</f>
        <v>138</v>
      </c>
      <c r="V126" s="11" t="str">
        <f>IF((COUNTBLANK(T126:T126)=1),"ncr",IF(T126&gt;T125,"W",IF(T126=T125,"D","L")))</f>
        <v>L</v>
      </c>
      <c r="X126" s="11">
        <f>W127</f>
        <v>0</v>
      </c>
      <c r="Y126" s="11" t="str">
        <f>IF((COUNTBLANK(W126:W126)=1),"ncr",IF(W126&gt;W125,"W",IF(W126=W125,"D","L")))</f>
        <v>ncr</v>
      </c>
      <c r="AA126" s="11">
        <f>Z130</f>
        <v>0</v>
      </c>
      <c r="AB126" s="11" t="str">
        <f>IF((COUNTBLANK(Z126:Z126)=1),"ncr",IF(Z126&gt;Z125,"W",IF(Z126=Z125,"D","L")))</f>
        <v>ncr</v>
      </c>
      <c r="AD126" s="11">
        <f>AC128</f>
        <v>0</v>
      </c>
      <c r="AE126" s="11" t="str">
        <f>IF((COUNTBLANK(AC126:AC126)=1),"ncr",IF(AC126&gt;AC125,"W",IF(AC126=AC125,"D","L")))</f>
        <v>ncr</v>
      </c>
      <c r="AF126" s="69"/>
      <c r="AG126" s="84" t="s">
        <v>120</v>
      </c>
      <c r="AH126" s="11">
        <f t="shared" si="84"/>
        <v>7</v>
      </c>
      <c r="AI126" s="11">
        <f t="shared" si="85"/>
        <v>0</v>
      </c>
      <c r="AJ126" s="11">
        <f t="shared" si="86"/>
        <v>0</v>
      </c>
      <c r="AK126" s="11">
        <f t="shared" si="87"/>
        <v>7</v>
      </c>
      <c r="AL126" s="11">
        <f t="shared" si="88"/>
        <v>0</v>
      </c>
      <c r="AM126" s="11">
        <f t="shared" si="89"/>
        <v>872</v>
      </c>
      <c r="AN126" s="59"/>
      <c r="AO126" s="74"/>
    </row>
    <row r="127" spans="1:41" ht="13.15" customHeight="1">
      <c r="A127" s="84" t="s">
        <v>121</v>
      </c>
      <c r="B127" s="14">
        <v>120</v>
      </c>
      <c r="C127" s="11">
        <f>B130</f>
        <v>118</v>
      </c>
      <c r="D127" s="11" t="str">
        <f>IF((COUNTBLANK(B127:B127)=1),"ncr",IF(B127&gt;B130,"W",IF(B127=B130,"D","L")))</f>
        <v>W</v>
      </c>
      <c r="E127" s="14">
        <v>125</v>
      </c>
      <c r="F127" s="11">
        <f>E125</f>
        <v>153</v>
      </c>
      <c r="G127" s="11" t="str">
        <f>IF((COUNTBLANK(E127:E127)=1),"ncr",IF(E127&gt;E130,"W",IF(E127=E130,"D","L")))</f>
        <v>W</v>
      </c>
      <c r="H127" s="14">
        <v>134</v>
      </c>
      <c r="I127" s="11">
        <f>H126</f>
        <v>137</v>
      </c>
      <c r="J127" s="11" t="str">
        <f>IF((COUNTBLANK(H127:H127)=1),"ncr",IF(H127&gt;H130,"W",IF(H127=H130,"D","L")))</f>
        <v>W</v>
      </c>
      <c r="K127" s="14">
        <v>147</v>
      </c>
      <c r="L127" s="11">
        <f>K128</f>
        <v>137</v>
      </c>
      <c r="M127" s="11" t="str">
        <f>IF((COUNTBLANK(K127:K127)=1),"ncr",IF(K127&gt;K130,"W",IF(K127=K130,"D","L")))</f>
        <v>W</v>
      </c>
      <c r="N127" s="14">
        <v>141</v>
      </c>
      <c r="O127" s="11">
        <f>N129</f>
        <v>142</v>
      </c>
      <c r="P127" s="11" t="str">
        <f>IF((COUNTBLANK(N127:N127)=1),"ncr",IF(N127&gt;N130,"W",IF(N127=N130,"D","L")))</f>
        <v>W</v>
      </c>
      <c r="Q127" s="14">
        <v>156</v>
      </c>
      <c r="R127" s="11">
        <f>Q130</f>
        <v>114</v>
      </c>
      <c r="S127" s="11" t="str">
        <f>IF((COUNTBLANK(Q127:Q127)=1),"ncr",IF(Q127&gt;Q130,"W",IF(Q127=Q130,"D","L")))</f>
        <v>W</v>
      </c>
      <c r="T127" s="14">
        <v>121</v>
      </c>
      <c r="U127" s="11">
        <f>T125</f>
        <v>122</v>
      </c>
      <c r="V127" s="11" t="str">
        <f>IF((COUNTBLANK(T127:T127)=1),"ncr",IF(T127&gt;T130,"W",IF(T127=T130,"D","L")))</f>
        <v>L</v>
      </c>
      <c r="X127" s="11">
        <f>W126</f>
        <v>0</v>
      </c>
      <c r="Y127" s="11" t="str">
        <f>IF((COUNTBLANK(W127:W127)=1),"ncr",IF(W127&gt;W130,"W",IF(W127=W130,"D","L")))</f>
        <v>ncr</v>
      </c>
      <c r="AA127" s="11">
        <f>Z128</f>
        <v>0</v>
      </c>
      <c r="AB127" s="11" t="str">
        <f>IF((COUNTBLANK(Z127:Z127)=1),"ncr",IF(Z127&gt;Z130,"W",IF(Z127=Z130,"D","L")))</f>
        <v>ncr</v>
      </c>
      <c r="AD127" s="11">
        <f>AC129</f>
        <v>0</v>
      </c>
      <c r="AE127" s="11" t="str">
        <f>IF((COUNTBLANK(AC127:AC127)=1),"ncr",IF(AC127&gt;AC130,"W",IF(AC127=AC130,"D","L")))</f>
        <v>ncr</v>
      </c>
      <c r="AF127" s="69"/>
      <c r="AG127" s="84" t="s">
        <v>121</v>
      </c>
      <c r="AH127" s="11">
        <f t="shared" si="84"/>
        <v>7</v>
      </c>
      <c r="AI127" s="11">
        <f t="shared" si="85"/>
        <v>6</v>
      </c>
      <c r="AJ127" s="11">
        <f t="shared" si="86"/>
        <v>0</v>
      </c>
      <c r="AK127" s="11">
        <f t="shared" si="87"/>
        <v>1</v>
      </c>
      <c r="AL127" s="11">
        <f t="shared" si="88"/>
        <v>12</v>
      </c>
      <c r="AM127" s="11">
        <f t="shared" si="89"/>
        <v>944</v>
      </c>
      <c r="AN127" s="59"/>
      <c r="AO127" s="74"/>
    </row>
    <row r="128" spans="1:41" ht="13.15" customHeight="1">
      <c r="A128" s="84" t="s">
        <v>122</v>
      </c>
      <c r="B128" s="14">
        <v>151</v>
      </c>
      <c r="C128" s="11">
        <f>B129</f>
        <v>134</v>
      </c>
      <c r="D128" s="11" t="str">
        <f>IF((COUNTBLANK(B128:B128)=1),"ncr",IF(B128&gt;B129,"W",IF(B128=B129,"D","L")))</f>
        <v>W</v>
      </c>
      <c r="E128" s="14">
        <v>160</v>
      </c>
      <c r="F128" s="11">
        <f>E130</f>
        <v>120</v>
      </c>
      <c r="G128" s="11" t="str">
        <f>IF((COUNTBLANK(E128:E128)=1),"ncr",IF(E128&gt;E129,"W",IF(E128=E129,"D","L")))</f>
        <v>W</v>
      </c>
      <c r="H128" s="14">
        <v>159</v>
      </c>
      <c r="I128" s="11">
        <f>H125</f>
        <v>165</v>
      </c>
      <c r="J128" s="11" t="str">
        <f>IF((COUNTBLANK(H128:H128)=1),"ncr",IF(H128&gt;H129,"W",IF(H128=H129,"D","L")))</f>
        <v>L</v>
      </c>
      <c r="K128" s="14">
        <v>137</v>
      </c>
      <c r="L128" s="11">
        <f>K127</f>
        <v>147</v>
      </c>
      <c r="M128" s="11" t="str">
        <f>IF((COUNTBLANK(K128:K128)=1),"ncr",IF(K128&gt;K129,"W",IF(K128=K129,"D","L")))</f>
        <v>D</v>
      </c>
      <c r="N128" s="14">
        <v>158</v>
      </c>
      <c r="O128" s="11">
        <f>N126</f>
        <v>138</v>
      </c>
      <c r="P128" s="11" t="str">
        <f>IF((COUNTBLANK(N128:N128)=1),"ncr",IF(N128&gt;N129,"W",IF(N128=N129,"D","L")))</f>
        <v>W</v>
      </c>
      <c r="Q128" s="14">
        <v>144</v>
      </c>
      <c r="R128" s="11">
        <f>Q129</f>
        <v>146</v>
      </c>
      <c r="S128" s="11" t="str">
        <f>IF((COUNTBLANK(Q128:Q128)=1),"ncr",IF(Q128&gt;Q129,"W",IF(Q128=Q129,"D","L")))</f>
        <v>L</v>
      </c>
      <c r="T128" s="14">
        <v>146</v>
      </c>
      <c r="U128" s="11">
        <f>T130</f>
        <v>122</v>
      </c>
      <c r="V128" s="11" t="str">
        <f>IF((COUNTBLANK(T128:T128)=1),"ncr",IF(T128&gt;T129,"W",IF(T128=T129,"D","L")))</f>
        <v>W</v>
      </c>
      <c r="X128" s="11">
        <f>W125</f>
        <v>0</v>
      </c>
      <c r="Y128" s="11" t="str">
        <f>IF((COUNTBLANK(W128:W128)=1),"ncr",IF(W128&gt;W129,"W",IF(W128=W129,"D","L")))</f>
        <v>ncr</v>
      </c>
      <c r="AA128" s="11">
        <f>Z127</f>
        <v>0</v>
      </c>
      <c r="AB128" s="11" t="str">
        <f>IF((COUNTBLANK(Z128:Z128)=1),"ncr",IF(Z128&gt;Z129,"W",IF(Z128=Z129,"D","L")))</f>
        <v>ncr</v>
      </c>
      <c r="AD128" s="11">
        <f>AC126</f>
        <v>0</v>
      </c>
      <c r="AE128" s="11" t="str">
        <f>IF((COUNTBLANK(AC128:AC128)=1),"ncr",IF(AC128&gt;AC129,"W",IF(AC128=AC129,"D","L")))</f>
        <v>ncr</v>
      </c>
      <c r="AF128" s="69"/>
      <c r="AG128" s="84" t="s">
        <v>122</v>
      </c>
      <c r="AH128" s="11">
        <f t="shared" si="84"/>
        <v>7</v>
      </c>
      <c r="AI128" s="11">
        <f t="shared" si="85"/>
        <v>4</v>
      </c>
      <c r="AJ128" s="11">
        <f t="shared" si="86"/>
        <v>1</v>
      </c>
      <c r="AK128" s="11">
        <f t="shared" si="87"/>
        <v>2</v>
      </c>
      <c r="AL128" s="11">
        <f t="shared" si="88"/>
        <v>9</v>
      </c>
      <c r="AM128" s="11">
        <f t="shared" si="89"/>
        <v>1055</v>
      </c>
      <c r="AN128" s="75"/>
      <c r="AO128" s="74"/>
    </row>
    <row r="129" spans="1:41" ht="13.15" customHeight="1">
      <c r="A129" s="84" t="s">
        <v>123</v>
      </c>
      <c r="B129" s="14">
        <v>134</v>
      </c>
      <c r="C129" s="11">
        <f>B128</f>
        <v>151</v>
      </c>
      <c r="D129" s="11" t="str">
        <f>IF((COUNTBLANK(B129:B129)=1),"ncr",IF(B129&gt;B128,"W",IF(B129=B128,"D","L")))</f>
        <v>L</v>
      </c>
      <c r="E129" s="14">
        <v>142</v>
      </c>
      <c r="F129" s="11">
        <f>E126</f>
        <v>134</v>
      </c>
      <c r="G129" s="11" t="str">
        <f>IF((COUNTBLANK(E129:E129)=1),"ncr",IF(E129&gt;E128,"W",IF(E129=E128,"D","L")))</f>
        <v>L</v>
      </c>
      <c r="H129" s="14">
        <v>160</v>
      </c>
      <c r="I129" s="11">
        <f>H130</f>
        <v>109</v>
      </c>
      <c r="J129" s="11" t="str">
        <f>IF((COUNTBLANK(H129:H129)=1),"ncr",IF(H129&gt;H128,"W",IF(H129=H128,"D","L")))</f>
        <v>W</v>
      </c>
      <c r="K129" s="14">
        <v>137</v>
      </c>
      <c r="L129" s="11">
        <f>K125</f>
        <v>155</v>
      </c>
      <c r="M129" s="11" t="str">
        <f>IF((COUNTBLANK(K129:K129)=1),"ncr",IF(K129&gt;K128,"W",IF(K129=K128,"D","L")))</f>
        <v>D</v>
      </c>
      <c r="N129" s="14">
        <v>142</v>
      </c>
      <c r="O129" s="11">
        <f>N127</f>
        <v>141</v>
      </c>
      <c r="P129" s="11" t="str">
        <f>IF((COUNTBLANK(N129:N129)=1),"ncr",IF(N129&gt;N128,"W",IF(N129=N128,"D","L")))</f>
        <v>L</v>
      </c>
      <c r="Q129" s="14">
        <v>146</v>
      </c>
      <c r="R129" s="11">
        <f>Q128</f>
        <v>144</v>
      </c>
      <c r="S129" s="11" t="str">
        <f>IF((COUNTBLANK(Q129:Q129)=1),"ncr",IF(Q129&gt;Q128,"W",IF(Q129=Q128,"D","L")))</f>
        <v>W</v>
      </c>
      <c r="T129" s="14">
        <v>138</v>
      </c>
      <c r="U129" s="11">
        <f>T126</f>
        <v>91</v>
      </c>
      <c r="V129" s="11" t="str">
        <f>IF((COUNTBLANK(T129:T129)=1),"ncr",IF(T129&gt;T128,"W",IF(T129=T128,"D","L")))</f>
        <v>L</v>
      </c>
      <c r="X129" s="11">
        <f>W130</f>
        <v>0</v>
      </c>
      <c r="Y129" s="11" t="str">
        <f>IF((COUNTBLANK(W129:W129)=1),"ncr",IF(W129&gt;W128,"W",IF(W129=W128,"D","L")))</f>
        <v>ncr</v>
      </c>
      <c r="AA129" s="11">
        <f>Z125</f>
        <v>0</v>
      </c>
      <c r="AB129" s="11" t="str">
        <f>IF((COUNTBLANK(Z129:Z129)=1),"ncr",IF(Z129&gt;Z128,"W",IF(Z129=Z128,"D","L")))</f>
        <v>ncr</v>
      </c>
      <c r="AD129" s="11">
        <f>AC127</f>
        <v>0</v>
      </c>
      <c r="AE129" s="11" t="str">
        <f>IF((COUNTBLANK(AC129:AC129)=1),"ncr",IF(AC129&gt;AC128,"W",IF(AC129=AC128,"D","L")))</f>
        <v>ncr</v>
      </c>
      <c r="AF129" s="69"/>
      <c r="AG129" s="84" t="s">
        <v>123</v>
      </c>
      <c r="AH129" s="11">
        <f t="shared" si="84"/>
        <v>7</v>
      </c>
      <c r="AI129" s="11">
        <f t="shared" si="85"/>
        <v>2</v>
      </c>
      <c r="AJ129" s="11">
        <f t="shared" si="86"/>
        <v>1</v>
      </c>
      <c r="AK129" s="11">
        <f t="shared" si="87"/>
        <v>4</v>
      </c>
      <c r="AL129" s="11">
        <f t="shared" si="88"/>
        <v>5</v>
      </c>
      <c r="AM129" s="11">
        <f t="shared" si="89"/>
        <v>999</v>
      </c>
      <c r="AN129" s="59"/>
      <c r="AO129" s="74"/>
    </row>
    <row r="130" spans="1:41" ht="13.15" customHeight="1">
      <c r="A130" s="84" t="s">
        <v>124</v>
      </c>
      <c r="B130" s="14">
        <v>118</v>
      </c>
      <c r="C130" s="11">
        <f>B127</f>
        <v>120</v>
      </c>
      <c r="D130" s="11" t="str">
        <f>IF((COUNTBLANK(B130:B130)=1),"ncr",IF(B130&gt;B127,"W",IF(B130=B127,"D","L")))</f>
        <v>L</v>
      </c>
      <c r="E130" s="14">
        <v>120</v>
      </c>
      <c r="F130" s="11">
        <f>E128</f>
        <v>160</v>
      </c>
      <c r="G130" s="11" t="str">
        <f>IF((COUNTBLANK(E130:E130)=1),"ncr",IF(E130&gt;E127,"W",IF(E130=E127,"D","L")))</f>
        <v>L</v>
      </c>
      <c r="H130" s="14">
        <v>109</v>
      </c>
      <c r="I130" s="11">
        <f>H129</f>
        <v>160</v>
      </c>
      <c r="J130" s="11" t="str">
        <f>IF((COUNTBLANK(H130:H130)=1),"ncr",IF(H130&gt;H127,"W",IF(H130=H127,"D","L")))</f>
        <v>L</v>
      </c>
      <c r="K130" s="14">
        <v>98</v>
      </c>
      <c r="L130" s="11">
        <f>K126</f>
        <v>131</v>
      </c>
      <c r="M130" s="11" t="str">
        <f>IF((COUNTBLANK(K130:K130)=1),"ncr",IF(K130&gt;K127,"W",IF(K130=K127,"D","L")))</f>
        <v>L</v>
      </c>
      <c r="N130" s="14">
        <v>98</v>
      </c>
      <c r="O130" s="11">
        <f>N125</f>
        <v>152</v>
      </c>
      <c r="P130" s="11" t="str">
        <f>IF((COUNTBLANK(N130:N130)=1),"ncr",IF(N130&gt;N127,"W",IF(N130=N127,"D","L")))</f>
        <v>L</v>
      </c>
      <c r="Q130" s="14">
        <v>114</v>
      </c>
      <c r="R130" s="11">
        <f>Q127</f>
        <v>156</v>
      </c>
      <c r="S130" s="11" t="str">
        <f>IF((COUNTBLANK(Q130:Q130)=1),"ncr",IF(Q130&gt;Q127,"W",IF(Q130=Q127,"D","L")))</f>
        <v>L</v>
      </c>
      <c r="T130" s="14">
        <v>122</v>
      </c>
      <c r="U130" s="11">
        <f>T128</f>
        <v>146</v>
      </c>
      <c r="V130" s="11" t="str">
        <f>IF((COUNTBLANK(T130:T130)=1),"ncr",IF(T130&gt;T127,"W",IF(T130=T127,"D","L")))</f>
        <v>W</v>
      </c>
      <c r="X130" s="11">
        <f>W129</f>
        <v>0</v>
      </c>
      <c r="Y130" s="11" t="str">
        <f>IF((COUNTBLANK(W130:W130)=1),"ncr",IF(W130&gt;W127,"W",IF(W130=W127,"D","L")))</f>
        <v>ncr</v>
      </c>
      <c r="AA130" s="11">
        <f>Z126</f>
        <v>0</v>
      </c>
      <c r="AB130" s="11" t="str">
        <f>IF((COUNTBLANK(Z130:Z130)=1),"ncr",IF(Z130&gt;Z127,"W",IF(Z130=Z127,"D","L")))</f>
        <v>ncr</v>
      </c>
      <c r="AD130" s="11">
        <f>AC125</f>
        <v>0</v>
      </c>
      <c r="AE130" s="11" t="str">
        <f>IF((COUNTBLANK(AC130:AC130)=1),"ncr",IF(AC130&gt;AC127,"W",IF(AC130=AC127,"D","L")))</f>
        <v>ncr</v>
      </c>
      <c r="AF130" s="69"/>
      <c r="AG130" s="84" t="s">
        <v>124</v>
      </c>
      <c r="AH130" s="11">
        <f t="shared" si="84"/>
        <v>7</v>
      </c>
      <c r="AI130" s="11">
        <f t="shared" si="85"/>
        <v>1</v>
      </c>
      <c r="AJ130" s="11">
        <f t="shared" si="86"/>
        <v>0</v>
      </c>
      <c r="AK130" s="11">
        <f t="shared" si="87"/>
        <v>6</v>
      </c>
      <c r="AL130" s="11">
        <f t="shared" si="88"/>
        <v>2</v>
      </c>
      <c r="AM130" s="11">
        <f t="shared" si="89"/>
        <v>779</v>
      </c>
      <c r="AN130" s="59"/>
      <c r="AO130" s="74"/>
    </row>
    <row r="131" spans="1:41" ht="13.15" customHeight="1">
      <c r="A131" s="73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Q131" s="14" t="s">
        <v>29</v>
      </c>
      <c r="R131" s="69"/>
      <c r="S131" s="69"/>
      <c r="U131" s="69"/>
      <c r="V131" s="69"/>
      <c r="X131" s="69"/>
      <c r="Y131" s="69"/>
      <c r="AA131" s="69"/>
      <c r="AB131" s="69"/>
      <c r="AD131" s="69"/>
      <c r="AE131" s="72"/>
      <c r="AF131" s="69"/>
      <c r="AG131" s="73"/>
      <c r="AH131" s="69"/>
      <c r="AI131" s="69"/>
      <c r="AJ131" s="69"/>
      <c r="AK131" s="69"/>
      <c r="AL131" s="69"/>
      <c r="AM131" s="69"/>
      <c r="AN131" s="69"/>
      <c r="AO131" s="74"/>
    </row>
    <row r="132" spans="1:41" ht="13.15" customHeight="1" thickBot="1">
      <c r="A132" s="76"/>
      <c r="B132" s="16"/>
      <c r="C132" s="77"/>
      <c r="D132" s="77"/>
      <c r="E132" s="16"/>
      <c r="F132" s="77"/>
      <c r="G132" s="77"/>
      <c r="H132" s="16"/>
      <c r="I132" s="77"/>
      <c r="J132" s="77"/>
      <c r="K132" s="16"/>
      <c r="L132" s="77"/>
      <c r="M132" s="77"/>
      <c r="N132" s="16"/>
      <c r="O132" s="77"/>
      <c r="P132" s="77"/>
      <c r="Q132" s="16"/>
      <c r="R132" s="77"/>
      <c r="S132" s="77"/>
      <c r="T132" s="16"/>
      <c r="U132" s="77"/>
      <c r="V132" s="77"/>
      <c r="W132" s="16"/>
      <c r="X132" s="77"/>
      <c r="Y132" s="77"/>
      <c r="Z132" s="16"/>
      <c r="AA132" s="77"/>
      <c r="AB132" s="77"/>
      <c r="AC132" s="16"/>
      <c r="AD132" s="77"/>
      <c r="AE132" s="78"/>
      <c r="AF132" s="69"/>
      <c r="AG132" s="76"/>
      <c r="AH132" s="77"/>
      <c r="AI132" s="77"/>
      <c r="AJ132" s="77"/>
      <c r="AK132" s="77"/>
      <c r="AL132" s="77"/>
      <c r="AM132" s="77"/>
      <c r="AN132" s="77"/>
      <c r="AO132" s="79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0"/>
      <c r="B135" s="108" t="s">
        <v>38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5" t="s">
        <v>2</v>
      </c>
      <c r="B136" s="23" t="s">
        <v>17</v>
      </c>
      <c r="C136" s="102"/>
      <c r="D136" s="103"/>
      <c r="E136" s="25" t="s">
        <v>19</v>
      </c>
      <c r="F136" s="102"/>
      <c r="G136" s="103"/>
      <c r="H136" s="25" t="s">
        <v>20</v>
      </c>
      <c r="I136" s="102"/>
      <c r="J136" s="103"/>
      <c r="K136" s="25" t="s">
        <v>21</v>
      </c>
      <c r="L136" s="102"/>
      <c r="M136" s="103"/>
      <c r="N136" s="25" t="s">
        <v>22</v>
      </c>
      <c r="O136" s="102"/>
      <c r="P136" s="103"/>
      <c r="Q136" s="25" t="s">
        <v>23</v>
      </c>
      <c r="R136" s="102"/>
      <c r="S136" s="103"/>
      <c r="T136" s="25" t="s">
        <v>24</v>
      </c>
      <c r="U136" s="102"/>
      <c r="V136" s="103"/>
      <c r="W136" s="25" t="s">
        <v>25</v>
      </c>
      <c r="X136" s="102"/>
      <c r="Y136" s="103"/>
      <c r="Z136" s="25" t="s">
        <v>26</v>
      </c>
      <c r="AA136" s="102"/>
      <c r="AB136" s="103"/>
      <c r="AC136" s="24" t="s">
        <v>27</v>
      </c>
      <c r="AD136" s="102"/>
      <c r="AE136" s="103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6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7" t="s">
        <v>40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524</v>
      </c>
      <c r="F138" s="39">
        <f>E148</f>
        <v>547</v>
      </c>
      <c r="G138" s="39" t="str">
        <f>IF((E138=0),"ncr",IF(E138&gt;E148,"W",IF(E138=E148,"D","L")))</f>
        <v>L</v>
      </c>
      <c r="H138" s="67">
        <f>SUM(H139:H141)</f>
        <v>529</v>
      </c>
      <c r="I138" s="39">
        <f>H153</f>
        <v>550</v>
      </c>
      <c r="J138" s="39" t="str">
        <f>IF((H138=0),"ncr",IF(H138&gt;H153,"W",IF(H138=H153,"D","L")))</f>
        <v>L</v>
      </c>
      <c r="K138" s="67">
        <f>SUM(K139:K141)</f>
        <v>536</v>
      </c>
      <c r="L138" s="39">
        <f>K158</f>
        <v>531</v>
      </c>
      <c r="M138" s="39" t="str">
        <f>IF((K138=0),"ncr",IF(K138&gt;K158,"W",IF(K138=K158,"D","L")))</f>
        <v>W</v>
      </c>
      <c r="N138" s="67">
        <f>SUM(N139:N141)</f>
        <v>521</v>
      </c>
      <c r="O138" s="39">
        <f>N163</f>
        <v>503</v>
      </c>
      <c r="P138" s="39" t="str">
        <f>IF((N138=0),"ncr",IF(N138&gt;N163,"W",IF(N138=N163,"D","L")))</f>
        <v>W</v>
      </c>
      <c r="Q138" s="67">
        <f>SUM(Q139:Q141)</f>
        <v>522</v>
      </c>
      <c r="R138" s="39">
        <f>Q143</f>
        <v>322</v>
      </c>
      <c r="S138" s="39" t="str">
        <f>IF((Q138=0),"ncr",IF(Q138&gt;Q143,"W",IF(Q138=Q143,"D","L")))</f>
        <v>W</v>
      </c>
      <c r="T138" s="67">
        <f>SUM(T139:T141)</f>
        <v>521</v>
      </c>
      <c r="U138" s="39">
        <f>T148</f>
        <v>522</v>
      </c>
      <c r="V138" s="39" t="str">
        <f>IF((T138=0),"ncr",IF(T138&gt;T148,"W",IF(T138=T148,"D","L")))</f>
        <v>L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7</v>
      </c>
      <c r="AI138" s="39">
        <f>COUNTIF(A138:AE138,"W")</f>
        <v>4</v>
      </c>
      <c r="AJ138" s="39">
        <f>COUNTIF(A138:AC138,"D")</f>
        <v>0</v>
      </c>
      <c r="AK138" s="39">
        <f>COUNTIF(A138:AE138,"L")</f>
        <v>3</v>
      </c>
      <c r="AL138" s="39">
        <f>AI138*2 + AJ138</f>
        <v>8</v>
      </c>
      <c r="AM138" s="39">
        <f>SUM(B138,E138,H138,K138,N138,Q138,T138,W138,Z138,AC138)</f>
        <v>3685</v>
      </c>
      <c r="AN138" s="42"/>
      <c r="AO138" s="44"/>
    </row>
    <row r="139" spans="1:41" s="10" customFormat="1" ht="13.15" customHeight="1">
      <c r="A139" s="73" t="s">
        <v>51</v>
      </c>
      <c r="B139" s="69">
        <f>+B8</f>
        <v>179</v>
      </c>
      <c r="C139" s="11"/>
      <c r="D139" s="11"/>
      <c r="E139" s="69">
        <f>+E8</f>
        <v>185</v>
      </c>
      <c r="F139" s="11"/>
      <c r="G139" s="11"/>
      <c r="H139" s="69">
        <f>+H8</f>
        <v>175</v>
      </c>
      <c r="I139" s="11"/>
      <c r="J139" s="11"/>
      <c r="K139" s="69">
        <f>+K8</f>
        <v>189</v>
      </c>
      <c r="L139" s="11"/>
      <c r="M139" s="11"/>
      <c r="N139" s="69">
        <f>+N8</f>
        <v>185</v>
      </c>
      <c r="O139" s="11"/>
      <c r="P139" s="11"/>
      <c r="Q139" s="69">
        <f>+Q8</f>
        <v>179</v>
      </c>
      <c r="R139" s="11"/>
      <c r="S139" s="11"/>
      <c r="T139" s="69">
        <f>+T8</f>
        <v>182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90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3" t="s">
        <v>56</v>
      </c>
      <c r="B140" s="69">
        <f>+B17</f>
        <v>171</v>
      </c>
      <c r="C140" s="11"/>
      <c r="D140" s="11"/>
      <c r="E140" s="69">
        <v>158</v>
      </c>
      <c r="F140" s="11"/>
      <c r="G140" s="11"/>
      <c r="H140" s="69">
        <f>+H17</f>
        <v>175</v>
      </c>
      <c r="I140" s="11"/>
      <c r="J140" s="11"/>
      <c r="K140" s="69">
        <f>+K17</f>
        <v>168</v>
      </c>
      <c r="L140" s="11"/>
      <c r="M140" s="11"/>
      <c r="N140" s="69">
        <f>+N17</f>
        <v>154</v>
      </c>
      <c r="O140" s="11"/>
      <c r="P140" s="11"/>
      <c r="Q140" s="69">
        <f>+Q17</f>
        <v>164</v>
      </c>
      <c r="R140" s="11"/>
      <c r="S140" s="11"/>
      <c r="T140" s="69">
        <f>+T17</f>
        <v>160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90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3" t="s">
        <v>57</v>
      </c>
      <c r="B141" s="69">
        <f>+B18</f>
        <v>182</v>
      </c>
      <c r="C141" s="11"/>
      <c r="D141" s="11"/>
      <c r="E141" s="69">
        <f>+E18</f>
        <v>181</v>
      </c>
      <c r="F141" s="11"/>
      <c r="G141" s="11"/>
      <c r="H141" s="69">
        <f>+H18</f>
        <v>179</v>
      </c>
      <c r="I141" s="11"/>
      <c r="J141" s="11"/>
      <c r="K141" s="69">
        <f>+K18</f>
        <v>179</v>
      </c>
      <c r="L141" s="11"/>
      <c r="M141" s="11"/>
      <c r="N141" s="69">
        <f>+N18</f>
        <v>182</v>
      </c>
      <c r="O141" s="11"/>
      <c r="P141" s="11"/>
      <c r="Q141" s="69">
        <f>+Q18</f>
        <v>179</v>
      </c>
      <c r="R141" s="11"/>
      <c r="S141" s="11"/>
      <c r="T141" s="69">
        <f>+T18</f>
        <v>179</v>
      </c>
      <c r="U141" s="11"/>
      <c r="V141" s="11"/>
      <c r="W141" s="69">
        <f>+W18</f>
        <v>0</v>
      </c>
      <c r="X141" s="11"/>
      <c r="Y141" s="11"/>
      <c r="Z141" s="69">
        <f>+Z18</f>
        <v>0</v>
      </c>
      <c r="AA141" s="11"/>
      <c r="AB141" s="11"/>
      <c r="AC141" s="69">
        <f>+AC18</f>
        <v>0</v>
      </c>
      <c r="AD141" s="11"/>
      <c r="AE141" s="12"/>
      <c r="AF141" s="2"/>
      <c r="AG141" s="50" t="str">
        <f t="shared" si="90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3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44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535</v>
      </c>
      <c r="F143" s="11">
        <f>E158</f>
        <v>522</v>
      </c>
      <c r="G143" s="11" t="str">
        <f>IF((E143=0),"ncr",IF(E143&gt;E158,"W",IF(E143=E158,"D","L")))</f>
        <v>W</v>
      </c>
      <c r="H143" s="69">
        <f>+H144+H145+H146</f>
        <v>528</v>
      </c>
      <c r="I143" s="11">
        <f>H148</f>
        <v>533</v>
      </c>
      <c r="J143" s="11" t="str">
        <f>IF((H143=0),"ncr",IF(H143&gt;H148,"W",IF(H143=H148,"D","L")))</f>
        <v>L</v>
      </c>
      <c r="K143" s="69">
        <f>+K144+K145+K146</f>
        <v>530</v>
      </c>
      <c r="L143" s="11">
        <f>K163</f>
        <v>499</v>
      </c>
      <c r="M143" s="11" t="str">
        <f>IF((K143=0),"ncr",IF(K143&gt;K163,"W",IF(K143=K163,"D","L")))</f>
        <v>W</v>
      </c>
      <c r="N143" s="69">
        <f>+N144+N145+N146</f>
        <v>502</v>
      </c>
      <c r="O143" s="11">
        <f>N153</f>
        <v>544</v>
      </c>
      <c r="P143" s="11" t="str">
        <f>IF((N143=0),"ncr",IF(N143&gt;N153,"W",IF(N143=N153,"D","L")))</f>
        <v>L</v>
      </c>
      <c r="Q143" s="69">
        <f>+Q144+Q145+Q146</f>
        <v>322</v>
      </c>
      <c r="R143" s="11">
        <f>Q138</f>
        <v>522</v>
      </c>
      <c r="S143" s="11" t="str">
        <f>IF((Q143=0),"ncr",IF(Q143&gt;Q138,"W",IF(Q143=Q138,"D","L")))</f>
        <v>L</v>
      </c>
      <c r="T143" s="69">
        <f>+T144+T145+T146</f>
        <v>337</v>
      </c>
      <c r="U143" s="11">
        <f>T158</f>
        <v>528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Airborough "A"</v>
      </c>
      <c r="AH143" s="11">
        <f>10-COUNTIF(B143:AE143,"ncr")</f>
        <v>6</v>
      </c>
      <c r="AI143" s="11">
        <f>COUNTIF(A143:AE143,"W")</f>
        <v>2</v>
      </c>
      <c r="AJ143" s="11">
        <f>COUNTIF(A143:AC143,"D")</f>
        <v>0</v>
      </c>
      <c r="AK143" s="11">
        <f>COUNTIF(A143:AE143,"L")</f>
        <v>4</v>
      </c>
      <c r="AL143" s="11">
        <f>AI143*2 + AJ143</f>
        <v>4</v>
      </c>
      <c r="AM143" s="11">
        <f>SUM(B143,E143,H143,K143,N143,Q143,T143,W143,Z143,AC143)</f>
        <v>3285</v>
      </c>
      <c r="AN143" s="32"/>
      <c r="AO143" s="13"/>
    </row>
    <row r="144" spans="1:41" s="10" customFormat="1" ht="13.15" customHeight="1">
      <c r="A144" s="48" t="s">
        <v>50</v>
      </c>
      <c r="B144" s="69">
        <f>+B7</f>
        <v>174</v>
      </c>
      <c r="C144" s="11"/>
      <c r="D144" s="11"/>
      <c r="E144" s="69">
        <f>+E7</f>
        <v>175</v>
      </c>
      <c r="F144" s="11"/>
      <c r="G144" s="11"/>
      <c r="H144" s="69">
        <f>+H7</f>
        <v>174</v>
      </c>
      <c r="I144" s="11"/>
      <c r="J144" s="11"/>
      <c r="K144" s="69">
        <f>+K7</f>
        <v>168</v>
      </c>
      <c r="L144" s="11"/>
      <c r="M144" s="11"/>
      <c r="N144" s="69">
        <f>+N7</f>
        <v>176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0</v>
      </c>
      <c r="X144" s="11"/>
      <c r="Y144" s="11"/>
      <c r="Z144" s="69">
        <f>+Z7</f>
        <v>0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3" t="s">
        <v>64</v>
      </c>
      <c r="B145" s="69">
        <f>+B29</f>
        <v>173</v>
      </c>
      <c r="C145" s="11"/>
      <c r="D145" s="11"/>
      <c r="E145" s="69">
        <f>+E29</f>
        <v>174</v>
      </c>
      <c r="F145" s="11"/>
      <c r="G145" s="11"/>
      <c r="H145" s="69">
        <f>+H29</f>
        <v>177</v>
      </c>
      <c r="I145" s="11"/>
      <c r="J145" s="11"/>
      <c r="K145" s="69">
        <f>+K29</f>
        <v>182</v>
      </c>
      <c r="L145" s="11"/>
      <c r="M145" s="11"/>
      <c r="N145" s="69">
        <f>+N29</f>
        <v>151</v>
      </c>
      <c r="O145" s="11"/>
      <c r="P145" s="11"/>
      <c r="Q145" s="69">
        <f>+Q29</f>
        <v>157</v>
      </c>
      <c r="R145" s="11"/>
      <c r="S145" s="11"/>
      <c r="T145" s="69">
        <f>+T29</f>
        <v>165</v>
      </c>
      <c r="U145" s="11"/>
      <c r="V145" s="11"/>
      <c r="W145" s="69">
        <f>+W29</f>
        <v>0</v>
      </c>
      <c r="X145" s="11"/>
      <c r="Y145" s="11"/>
      <c r="Z145" s="69">
        <f>+Z29</f>
        <v>0</v>
      </c>
      <c r="AA145" s="11"/>
      <c r="AB145" s="11"/>
      <c r="AC145" s="69">
        <f>+AC29</f>
        <v>0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3" t="s">
        <v>135</v>
      </c>
      <c r="B146" s="69">
        <f>+B45</f>
        <v>184</v>
      </c>
      <c r="C146" s="11"/>
      <c r="D146" s="11"/>
      <c r="E146" s="69">
        <f>+E45</f>
        <v>186</v>
      </c>
      <c r="F146" s="11"/>
      <c r="G146" s="11"/>
      <c r="H146" s="69">
        <f>+H45</f>
        <v>177</v>
      </c>
      <c r="I146" s="11"/>
      <c r="J146" s="11"/>
      <c r="K146" s="69">
        <f>+K45</f>
        <v>180</v>
      </c>
      <c r="L146" s="11"/>
      <c r="M146" s="11"/>
      <c r="N146" s="69">
        <f>+N45</f>
        <v>175</v>
      </c>
      <c r="O146" s="11"/>
      <c r="P146" s="11"/>
      <c r="Q146" s="69">
        <f>+Q45</f>
        <v>165</v>
      </c>
      <c r="R146" s="11"/>
      <c r="S146" s="11"/>
      <c r="T146" s="69">
        <f>+T45</f>
        <v>172</v>
      </c>
      <c r="U146" s="11"/>
      <c r="V146" s="11"/>
      <c r="W146" s="69">
        <f>+W45</f>
        <v>0</v>
      </c>
      <c r="X146" s="11"/>
      <c r="Y146" s="11"/>
      <c r="Z146" s="69">
        <f>+Z45</f>
        <v>0</v>
      </c>
      <c r="AA146" s="11"/>
      <c r="AB146" s="11"/>
      <c r="AC146" s="69">
        <f>+AC45</f>
        <v>0</v>
      </c>
      <c r="AD146" s="11"/>
      <c r="AE146" s="12"/>
      <c r="AF146" s="2"/>
      <c r="AG146" s="48" t="str">
        <f>+A146</f>
        <v>Competitor 1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3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125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547</v>
      </c>
      <c r="F148" s="11">
        <f>E138</f>
        <v>524</v>
      </c>
      <c r="G148" s="11" t="str">
        <f>IF((E148=0),"ncr",IF(E148&gt;E138,"W",IF(E148=E138,"D","L")))</f>
        <v>W</v>
      </c>
      <c r="H148" s="69">
        <f>+H149+H150+H151</f>
        <v>533</v>
      </c>
      <c r="I148" s="11">
        <f>H143</f>
        <v>528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551</v>
      </c>
      <c r="M148" s="11" t="str">
        <f>IF((K148=0),"ncr",IF(K148&gt;K153,"W",IF(K148=K153,"D","L")))</f>
        <v>L</v>
      </c>
      <c r="N148" s="69">
        <f>+N149+N150+N151</f>
        <v>547</v>
      </c>
      <c r="O148" s="11">
        <f>N158</f>
        <v>532</v>
      </c>
      <c r="P148" s="11" t="str">
        <f>IF((N148=0),"ncr",IF(N148&gt;N158,"W",IF(N148=N158,"D","L")))</f>
        <v>W</v>
      </c>
      <c r="Q148" s="69">
        <f>+Q149+Q150+Q151</f>
        <v>548</v>
      </c>
      <c r="R148" s="11">
        <f>Q163</f>
        <v>506</v>
      </c>
      <c r="S148" s="11" t="str">
        <f>IF((Q15=0),"ncr",IF(Q148&gt;Q163,"W",IF(Q148=Q163,"D","L")))</f>
        <v>W</v>
      </c>
      <c r="T148" s="69">
        <v>522</v>
      </c>
      <c r="U148" s="11">
        <f>T138</f>
        <v>521</v>
      </c>
      <c r="V148" s="11" t="str">
        <f>IF((T148=0),"ncr",IF(T148&gt;T138,"W",IF(T148=T138,"D","L")))</f>
        <v>W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90"/>
        <v>Ecclesfield "A"</v>
      </c>
      <c r="AH148" s="11">
        <f>10-COUNTIF(B148:AE148,"ncr")</f>
        <v>7</v>
      </c>
      <c r="AI148" s="11">
        <f>COUNTIF(A148:AE148,"W")</f>
        <v>6</v>
      </c>
      <c r="AJ148" s="11">
        <f>COUNTIF(A148:AC148,"D")</f>
        <v>0</v>
      </c>
      <c r="AK148" s="11">
        <f>COUNTIF(A148:AE148,"L")</f>
        <v>1</v>
      </c>
      <c r="AL148" s="11">
        <f>AI148*2 + AJ148</f>
        <v>12</v>
      </c>
      <c r="AM148" s="11">
        <f>SUM(B148,E148,H148,K148,N148,Q148,T148,W148,Z148,AC148)</f>
        <v>3762</v>
      </c>
      <c r="AN148" s="32"/>
      <c r="AO148" s="13"/>
    </row>
    <row r="149" spans="1:41" s="10" customFormat="1" ht="13.15" customHeight="1">
      <c r="A149" s="73" t="s">
        <v>49</v>
      </c>
      <c r="B149" s="69">
        <f>+B6</f>
        <v>196</v>
      </c>
      <c r="C149" s="11"/>
      <c r="D149" s="11"/>
      <c r="E149" s="69">
        <f>+E6</f>
        <v>196</v>
      </c>
      <c r="F149" s="11"/>
      <c r="G149" s="11"/>
      <c r="H149" s="69">
        <f>+H6</f>
        <v>194</v>
      </c>
      <c r="I149" s="11"/>
      <c r="J149" s="11"/>
      <c r="K149" s="69">
        <f>+K6</f>
        <v>193</v>
      </c>
      <c r="L149" s="11"/>
      <c r="M149" s="11"/>
      <c r="N149" s="69">
        <f>+N6</f>
        <v>193</v>
      </c>
      <c r="O149" s="11"/>
      <c r="P149" s="11"/>
      <c r="Q149" s="69">
        <f>+Q6</f>
        <v>192</v>
      </c>
      <c r="R149" s="11"/>
      <c r="S149" s="11"/>
      <c r="T149" s="69">
        <f>+T6</f>
        <v>193</v>
      </c>
      <c r="U149" s="11"/>
      <c r="V149" s="11"/>
      <c r="W149" s="69">
        <f>+W6</f>
        <v>0</v>
      </c>
      <c r="X149" s="11"/>
      <c r="Y149" s="11"/>
      <c r="Z149" s="69">
        <f>+Z6</f>
        <v>0</v>
      </c>
      <c r="AA149" s="11"/>
      <c r="AB149" s="11"/>
      <c r="AC149" s="69">
        <f>+AC6</f>
        <v>0</v>
      </c>
      <c r="AD149" s="11"/>
      <c r="AE149" s="12"/>
      <c r="AF149" s="2"/>
      <c r="AG149" s="50" t="str">
        <f t="shared" si="90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3" t="s">
        <v>68</v>
      </c>
      <c r="B150" s="69">
        <f>+B37</f>
        <v>167</v>
      </c>
      <c r="C150" s="11"/>
      <c r="D150" s="11"/>
      <c r="E150" s="69">
        <f>+E37</f>
        <v>176</v>
      </c>
      <c r="F150" s="11"/>
      <c r="G150" s="11"/>
      <c r="H150" s="69">
        <f>+H37</f>
        <v>173</v>
      </c>
      <c r="I150" s="11"/>
      <c r="J150" s="11"/>
      <c r="K150" s="69">
        <f>+K37</f>
        <v>171</v>
      </c>
      <c r="L150" s="11"/>
      <c r="M150" s="11"/>
      <c r="N150" s="69">
        <f>+N37</f>
        <v>178</v>
      </c>
      <c r="O150" s="11"/>
      <c r="P150" s="11"/>
      <c r="Q150" s="69">
        <f>+Q37</f>
        <v>180</v>
      </c>
      <c r="R150" s="11"/>
      <c r="S150" s="11"/>
      <c r="T150" s="69">
        <f>+T37</f>
        <v>174</v>
      </c>
      <c r="U150" s="11"/>
      <c r="V150" s="11"/>
      <c r="W150" s="69">
        <f>+W37</f>
        <v>0</v>
      </c>
      <c r="X150" s="11"/>
      <c r="Y150" s="11"/>
      <c r="Z150" s="69">
        <f>+Z37</f>
        <v>0</v>
      </c>
      <c r="AA150" s="11"/>
      <c r="AB150" s="11"/>
      <c r="AC150" s="69">
        <f>+AC37</f>
        <v>0</v>
      </c>
      <c r="AD150" s="11"/>
      <c r="AE150" s="12"/>
      <c r="AF150" s="2"/>
      <c r="AG150" s="50" t="str">
        <f t="shared" si="90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3" t="s">
        <v>70</v>
      </c>
      <c r="B151" s="69">
        <f>+B39</f>
        <v>169</v>
      </c>
      <c r="C151" s="11"/>
      <c r="D151" s="11"/>
      <c r="E151" s="69">
        <f>+E39</f>
        <v>175</v>
      </c>
      <c r="F151" s="11"/>
      <c r="G151" s="11"/>
      <c r="H151" s="69">
        <f>+H39</f>
        <v>166</v>
      </c>
      <c r="I151" s="11"/>
      <c r="J151" s="11"/>
      <c r="K151" s="69">
        <f>+K39</f>
        <v>169</v>
      </c>
      <c r="L151" s="11"/>
      <c r="M151" s="11"/>
      <c r="N151" s="69">
        <f>+N39</f>
        <v>176</v>
      </c>
      <c r="O151" s="11"/>
      <c r="P151" s="11"/>
      <c r="Q151" s="69">
        <f>+Q39</f>
        <v>176</v>
      </c>
      <c r="R151" s="11"/>
      <c r="S151" s="11" t="s">
        <v>134</v>
      </c>
      <c r="T151" s="69">
        <v>155</v>
      </c>
      <c r="U151" s="11"/>
      <c r="V151" s="11"/>
      <c r="W151" s="69">
        <f>+W39</f>
        <v>0</v>
      </c>
      <c r="X151" s="11"/>
      <c r="Y151" s="11"/>
      <c r="Z151" s="69">
        <f>+Z39</f>
        <v>0</v>
      </c>
      <c r="AA151" s="11"/>
      <c r="AB151" s="11"/>
      <c r="AC151" s="69">
        <f>+AC39</f>
        <v>0</v>
      </c>
      <c r="AD151" s="11"/>
      <c r="AE151" s="12"/>
      <c r="AF151" s="2"/>
      <c r="AG151" s="50" t="str">
        <f t="shared" si="90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3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126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524</v>
      </c>
      <c r="F153" s="11">
        <f>E163</f>
        <v>520</v>
      </c>
      <c r="G153" s="11" t="str">
        <f>IF((E153=0),"ncr",IF(E153&gt;E163,"W",IF(E153=E163,"D","L")))</f>
        <v>W</v>
      </c>
      <c r="H153" s="69">
        <f>+H154+H155+H156</f>
        <v>550</v>
      </c>
      <c r="I153" s="11">
        <f>H138</f>
        <v>529</v>
      </c>
      <c r="J153" s="11" t="str">
        <f>IF((H153=0),"ncr",IF(H153&gt;H138,"W",IF(H153=H138,"D","L")))</f>
        <v>W</v>
      </c>
      <c r="K153" s="69">
        <f>+K154+K155+K156</f>
        <v>551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544</v>
      </c>
      <c r="O153" s="11">
        <f>N143</f>
        <v>502</v>
      </c>
      <c r="P153" s="11" t="str">
        <f>IF((N153=0),"ncr",IF(N153&gt;N143,"W",IF(N153=N143,"D","L")))</f>
        <v>W</v>
      </c>
      <c r="Q153" s="69">
        <f>+Q154+Q155+Q156</f>
        <v>536</v>
      </c>
      <c r="R153" s="11">
        <f>Q158</f>
        <v>524</v>
      </c>
      <c r="S153" s="11" t="str">
        <f>IF(OR(Q154=0,Q155=0),"ncr",IF(Q153&gt;Q158,"W",IF(Q153=Q158,"D","L")))</f>
        <v>W</v>
      </c>
      <c r="T153" s="69">
        <f>+T154+T155+T156</f>
        <v>534</v>
      </c>
      <c r="U153" s="11">
        <f>T163</f>
        <v>496</v>
      </c>
      <c r="V153" s="11" t="str">
        <f>IF((T153=0),"ncr",IF(T153&gt;T163,"W",IF(T153=T163,"D","L")))</f>
        <v>W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90"/>
        <v>Holwell "A"</v>
      </c>
      <c r="AH153" s="11">
        <f>10-COUNTIF(B153:AE153,"ncr")</f>
        <v>7</v>
      </c>
      <c r="AI153" s="11">
        <f>COUNTIF(A153:AE153,"W")</f>
        <v>7</v>
      </c>
      <c r="AJ153" s="11">
        <f>COUNTIF(A153:AC153,"D")</f>
        <v>0</v>
      </c>
      <c r="AK153" s="11">
        <f>COUNTIF(A153:AE153,"L")</f>
        <v>0</v>
      </c>
      <c r="AL153" s="11">
        <f>AI153*2 + AJ153</f>
        <v>14</v>
      </c>
      <c r="AM153" s="11">
        <f>SUM(B153,E153,H153,K153,N153,Q153,T153,W153,Z153,AC153)</f>
        <v>3778</v>
      </c>
      <c r="AN153" s="32"/>
      <c r="AO153" s="13"/>
    </row>
    <row r="154" spans="1:41" s="10" customFormat="1" ht="13.15" customHeight="1">
      <c r="A154" s="73" t="s">
        <v>58</v>
      </c>
      <c r="B154" s="69">
        <f>+B19</f>
        <v>178</v>
      </c>
      <c r="C154" s="11"/>
      <c r="D154" s="11"/>
      <c r="E154" s="69">
        <f>+E19</f>
        <v>177</v>
      </c>
      <c r="F154" s="11"/>
      <c r="G154" s="11"/>
      <c r="H154" s="69">
        <f>+H19</f>
        <v>181</v>
      </c>
      <c r="I154" s="11"/>
      <c r="J154" s="11"/>
      <c r="K154" s="69">
        <f>+K19</f>
        <v>187</v>
      </c>
      <c r="L154" s="11"/>
      <c r="M154" s="11"/>
      <c r="N154" s="69">
        <f>+N19</f>
        <v>185</v>
      </c>
      <c r="O154" s="11"/>
      <c r="P154" s="11"/>
      <c r="Q154" s="69">
        <f>+Q19</f>
        <v>182</v>
      </c>
      <c r="R154" s="11"/>
      <c r="S154" s="11"/>
      <c r="T154" s="69">
        <f>+T19</f>
        <v>182</v>
      </c>
      <c r="U154" s="11"/>
      <c r="V154" s="11"/>
      <c r="W154" s="69">
        <f>+W19</f>
        <v>0</v>
      </c>
      <c r="X154" s="11"/>
      <c r="Y154" s="11"/>
      <c r="Z154" s="69">
        <f>+Z19</f>
        <v>0</v>
      </c>
      <c r="AA154" s="11"/>
      <c r="AB154" s="11"/>
      <c r="AC154" s="69">
        <f>+AC19</f>
        <v>0</v>
      </c>
      <c r="AD154" s="11"/>
      <c r="AE154" s="12"/>
      <c r="AF154" s="2"/>
      <c r="AG154" s="50" t="str">
        <f t="shared" si="90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3" t="s">
        <v>62</v>
      </c>
      <c r="B155" s="69">
        <f>+B27</f>
        <v>180</v>
      </c>
      <c r="C155" s="11"/>
      <c r="D155" s="11"/>
      <c r="E155" s="69">
        <f>+E27</f>
        <v>172</v>
      </c>
      <c r="F155" s="11"/>
      <c r="G155" s="11"/>
      <c r="H155" s="69">
        <f>+H27</f>
        <v>191</v>
      </c>
      <c r="I155" s="11"/>
      <c r="J155" s="11"/>
      <c r="K155" s="69">
        <f>+K27</f>
        <v>188</v>
      </c>
      <c r="L155" s="11"/>
      <c r="M155" s="11"/>
      <c r="N155" s="69">
        <f>+N27</f>
        <v>184</v>
      </c>
      <c r="O155" s="11"/>
      <c r="P155" s="11"/>
      <c r="Q155" s="69">
        <f>+Q27</f>
        <v>183</v>
      </c>
      <c r="R155" s="11"/>
      <c r="S155" s="11"/>
      <c r="T155" s="69">
        <f>+T27</f>
        <v>187</v>
      </c>
      <c r="U155" s="11"/>
      <c r="V155" s="11"/>
      <c r="W155" s="69">
        <f>+W27</f>
        <v>0</v>
      </c>
      <c r="X155" s="11"/>
      <c r="Y155" s="11"/>
      <c r="Z155" s="69">
        <f>+Z27</f>
        <v>0</v>
      </c>
      <c r="AA155" s="11"/>
      <c r="AB155" s="11"/>
      <c r="AC155" s="69">
        <f>+AC27</f>
        <v>0</v>
      </c>
      <c r="AD155" s="11"/>
      <c r="AE155" s="12"/>
      <c r="AF155" s="2"/>
      <c r="AG155" s="50" t="str">
        <f t="shared" si="90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3" t="s">
        <v>63</v>
      </c>
      <c r="B156" s="69">
        <f>+B28</f>
        <v>181</v>
      </c>
      <c r="C156" s="11"/>
      <c r="D156" s="11"/>
      <c r="E156" s="69">
        <f>+E28</f>
        <v>175</v>
      </c>
      <c r="F156" s="11"/>
      <c r="G156" s="11"/>
      <c r="H156" s="69">
        <f>+H28</f>
        <v>178</v>
      </c>
      <c r="I156" s="11"/>
      <c r="J156" s="11"/>
      <c r="K156" s="69">
        <f>+K28</f>
        <v>176</v>
      </c>
      <c r="L156" s="11"/>
      <c r="M156" s="11"/>
      <c r="N156" s="69">
        <f>+N28</f>
        <v>175</v>
      </c>
      <c r="O156" s="11"/>
      <c r="P156" s="11"/>
      <c r="Q156" s="69">
        <f>+Q28</f>
        <v>171</v>
      </c>
      <c r="R156" s="11"/>
      <c r="S156" s="11"/>
      <c r="T156" s="69">
        <f>+T28</f>
        <v>165</v>
      </c>
      <c r="U156" s="11"/>
      <c r="V156" s="11"/>
      <c r="W156" s="69">
        <f>+W28</f>
        <v>0</v>
      </c>
      <c r="X156" s="11"/>
      <c r="Y156" s="11"/>
      <c r="Z156" s="69">
        <f>+Z28</f>
        <v>0</v>
      </c>
      <c r="AA156" s="11"/>
      <c r="AB156" s="11"/>
      <c r="AC156" s="69">
        <f>+AC28</f>
        <v>0</v>
      </c>
      <c r="AD156" s="11"/>
      <c r="AE156" s="12"/>
      <c r="AF156" s="2"/>
      <c r="AG156" s="50" t="str">
        <f t="shared" si="90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3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41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522</v>
      </c>
      <c r="F158" s="11">
        <f>E143</f>
        <v>535</v>
      </c>
      <c r="G158" s="11" t="str">
        <f>IF((E158=0),"ncr",IF(E158&gt;E143,"W",IF(E158=E143,"D","L")))</f>
        <v>L</v>
      </c>
      <c r="H158" s="69">
        <f>+H159+H160+H161</f>
        <v>525</v>
      </c>
      <c r="I158" s="11">
        <f>H163</f>
        <v>517</v>
      </c>
      <c r="J158" s="11" t="str">
        <f>IF((H158=0),"ncr",IF(H158&gt;H163,"W",IF(H158=H163,"D","L")))</f>
        <v>W</v>
      </c>
      <c r="K158" s="69">
        <f>+K159+K160+K161</f>
        <v>531</v>
      </c>
      <c r="L158" s="11">
        <f>K138</f>
        <v>536</v>
      </c>
      <c r="M158" s="11" t="str">
        <f>IF((K158=0),"ncr",IF(K158&gt;K138,"W",IF(K158=K138,"D","L")))</f>
        <v>L</v>
      </c>
      <c r="N158" s="69">
        <f>+N159+N160+N161</f>
        <v>532</v>
      </c>
      <c r="O158" s="11">
        <f>N148</f>
        <v>547</v>
      </c>
      <c r="P158" s="11" t="str">
        <f>IF((N158=0),"ncr",IF(N158&gt;N148,"W",IF(N158=N148,"D","L")))</f>
        <v>L</v>
      </c>
      <c r="Q158" s="69">
        <f>+Q159+Q160+Q161</f>
        <v>524</v>
      </c>
      <c r="R158" s="11">
        <f>Q153</f>
        <v>536</v>
      </c>
      <c r="S158" s="11" t="str">
        <f>IF((Q158=0),"ncr",IF(Q158&gt;Q153,"W",IF(Q158=Q153,"D","L")))</f>
        <v>L</v>
      </c>
      <c r="T158" s="69">
        <f>+T159+T160+T161</f>
        <v>528</v>
      </c>
      <c r="U158" s="11">
        <f>T143</f>
        <v>337</v>
      </c>
      <c r="V158" s="11" t="str">
        <f>IF((T158=0),"ncr",IF(T158&gt;T143,"W",IF(T158=T143,"D","L")))</f>
        <v>W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90"/>
        <v>Rotherham Ch</v>
      </c>
      <c r="AH158" s="11">
        <f>10-COUNTIF(B158:AE158,"ncr")</f>
        <v>7</v>
      </c>
      <c r="AI158" s="11">
        <f>COUNTIF(A158:AE158,"W")</f>
        <v>2</v>
      </c>
      <c r="AJ158" s="11">
        <f>COUNTIF(A158:AC158,"D")</f>
        <v>0</v>
      </c>
      <c r="AK158" s="11">
        <f>COUNTIF(A158:AE158,"L")</f>
        <v>5</v>
      </c>
      <c r="AL158" s="11">
        <f>AI158*2 + AJ158</f>
        <v>4</v>
      </c>
      <c r="AM158" s="11">
        <f>SUM(B158,E158,H158,K158,N158,Q158,T158,W158,Z158,AC158)</f>
        <v>3696</v>
      </c>
      <c r="AN158" s="32"/>
      <c r="AO158" s="13"/>
    </row>
    <row r="159" spans="1:41" s="10" customFormat="1" ht="13.15" customHeight="1">
      <c r="A159" s="73" t="s">
        <v>66</v>
      </c>
      <c r="B159" s="69">
        <f>+B35</f>
        <v>183</v>
      </c>
      <c r="C159" s="11"/>
      <c r="D159" s="11"/>
      <c r="E159" s="69">
        <f>+E35</f>
        <v>181</v>
      </c>
      <c r="F159" s="11"/>
      <c r="G159" s="11"/>
      <c r="H159" s="69">
        <f>+H35</f>
        <v>181</v>
      </c>
      <c r="I159" s="11"/>
      <c r="J159" s="11"/>
      <c r="K159" s="69">
        <f>+K35</f>
        <v>172</v>
      </c>
      <c r="L159" s="11"/>
      <c r="M159" s="11"/>
      <c r="N159" s="69">
        <f>+N35</f>
        <v>177</v>
      </c>
      <c r="O159" s="11"/>
      <c r="P159" s="11"/>
      <c r="Q159" s="69">
        <f>+Q35</f>
        <v>179</v>
      </c>
      <c r="R159" s="11"/>
      <c r="S159" s="11"/>
      <c r="T159" s="69">
        <f>+T35</f>
        <v>186</v>
      </c>
      <c r="U159" s="11"/>
      <c r="V159" s="11"/>
      <c r="W159" s="69">
        <f>+W35</f>
        <v>0</v>
      </c>
      <c r="X159" s="11"/>
      <c r="Y159" s="11"/>
      <c r="Z159" s="69">
        <f>+Z35</f>
        <v>0</v>
      </c>
      <c r="AA159" s="11"/>
      <c r="AB159" s="11"/>
      <c r="AC159" s="69">
        <f>+AC35</f>
        <v>0</v>
      </c>
      <c r="AD159" s="11"/>
      <c r="AE159" s="12"/>
      <c r="AF159" s="2"/>
      <c r="AG159" s="50" t="str">
        <f t="shared" si="90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3" t="s">
        <v>65</v>
      </c>
      <c r="B160" s="69">
        <f>+B30</f>
        <v>179</v>
      </c>
      <c r="C160" s="11"/>
      <c r="D160" s="11"/>
      <c r="E160" s="69">
        <f>+E30</f>
        <v>170</v>
      </c>
      <c r="F160" s="11"/>
      <c r="G160" s="11"/>
      <c r="H160" s="69">
        <f>+H30</f>
        <v>172</v>
      </c>
      <c r="I160" s="11"/>
      <c r="J160" s="11"/>
      <c r="K160" s="69">
        <f>+K30</f>
        <v>174</v>
      </c>
      <c r="L160" s="11"/>
      <c r="M160" s="11"/>
      <c r="N160" s="69">
        <f>+N30</f>
        <v>172</v>
      </c>
      <c r="O160" s="11"/>
      <c r="P160" s="11"/>
      <c r="Q160" s="69">
        <f>+Q30</f>
        <v>169</v>
      </c>
      <c r="R160" s="11"/>
      <c r="S160" s="11"/>
      <c r="T160" s="69">
        <f>+T30</f>
        <v>170</v>
      </c>
      <c r="U160" s="11"/>
      <c r="V160" s="11"/>
      <c r="W160" s="69">
        <f>+W30</f>
        <v>0</v>
      </c>
      <c r="X160" s="11"/>
      <c r="Y160" s="11"/>
      <c r="Z160" s="69">
        <f>+Z30</f>
        <v>0</v>
      </c>
      <c r="AA160" s="11"/>
      <c r="AB160" s="11"/>
      <c r="AC160" s="69">
        <f>+AC30</f>
        <v>0</v>
      </c>
      <c r="AD160" s="11"/>
      <c r="AE160" s="12"/>
      <c r="AF160" s="2"/>
      <c r="AG160" s="50" t="str">
        <f t="shared" si="90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3" t="s">
        <v>67</v>
      </c>
      <c r="B161" s="69">
        <f>+B36</f>
        <v>172</v>
      </c>
      <c r="C161" s="11"/>
      <c r="D161" s="11"/>
      <c r="E161" s="69">
        <f>+E36</f>
        <v>171</v>
      </c>
      <c r="F161" s="11"/>
      <c r="G161" s="11"/>
      <c r="H161" s="69">
        <f>+H36</f>
        <v>172</v>
      </c>
      <c r="I161" s="11"/>
      <c r="J161" s="11"/>
      <c r="K161" s="69">
        <f>+K36</f>
        <v>185</v>
      </c>
      <c r="L161" s="11"/>
      <c r="M161" s="11"/>
      <c r="N161" s="69">
        <f>+N36</f>
        <v>183</v>
      </c>
      <c r="O161" s="11"/>
      <c r="P161" s="11"/>
      <c r="Q161" s="69">
        <f>+Q36</f>
        <v>176</v>
      </c>
      <c r="R161" s="11"/>
      <c r="S161" s="11"/>
      <c r="T161" s="69">
        <f>+T36</f>
        <v>172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90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88"/>
      <c r="B162" s="89"/>
      <c r="C162" s="11"/>
      <c r="D162" s="11"/>
      <c r="E162" s="91"/>
      <c r="F162" s="11"/>
      <c r="G162" s="11"/>
      <c r="H162" s="91"/>
      <c r="I162" s="11"/>
      <c r="J162" s="11"/>
      <c r="K162" s="91"/>
      <c r="L162" s="11"/>
      <c r="M162" s="11"/>
      <c r="N162" s="91"/>
      <c r="O162" s="11"/>
      <c r="P162" s="11"/>
      <c r="Q162" s="91"/>
      <c r="R162" s="11"/>
      <c r="S162" s="11"/>
      <c r="T162" s="91"/>
      <c r="U162" s="11"/>
      <c r="V162" s="11"/>
      <c r="W162" s="91"/>
      <c r="X162" s="11"/>
      <c r="Y162" s="11"/>
      <c r="Z162" s="91"/>
      <c r="AA162" s="11"/>
      <c r="AB162" s="11"/>
      <c r="AC162" s="91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42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520</v>
      </c>
      <c r="F163" s="11">
        <f>E153</f>
        <v>524</v>
      </c>
      <c r="G163" s="11" t="str">
        <f>IF((E163=0),"ncr",IF(E163&gt;E153,"W",IF(E163=E153,"D","L")))</f>
        <v>L</v>
      </c>
      <c r="H163" s="69">
        <f>SUM(H164:H166)</f>
        <v>517</v>
      </c>
      <c r="I163" s="11">
        <f>H158</f>
        <v>525</v>
      </c>
      <c r="J163" s="11" t="str">
        <f>IF((H163=0),"ncr",IF(H163&gt;H158,"W",IF(H163=H158,"D","L")))</f>
        <v>L</v>
      </c>
      <c r="K163" s="69">
        <f>SUM(K164:K166)</f>
        <v>499</v>
      </c>
      <c r="L163" s="11">
        <f>K143</f>
        <v>530</v>
      </c>
      <c r="M163" s="11" t="str">
        <f>IF((K163=0),"ncr",IF(K163&gt;K143,"W",IF(K163=K143,"D","L")))</f>
        <v>L</v>
      </c>
      <c r="N163" s="69">
        <f>SUM(N164:N166)</f>
        <v>503</v>
      </c>
      <c r="O163" s="11">
        <f>N138</f>
        <v>521</v>
      </c>
      <c r="P163" s="11" t="str">
        <f>IF((N163=0),"ncr",IF(N163&gt;N138,"W",IF(N163=N138,"D","L")))</f>
        <v>L</v>
      </c>
      <c r="Q163" s="69">
        <f>SUM(Q164:Q166)</f>
        <v>506</v>
      </c>
      <c r="R163" s="11">
        <f>Q148</f>
        <v>548</v>
      </c>
      <c r="S163" s="11" t="str">
        <f>IF((Q163=0),"ncr",IF(Q163&gt;Q148,"W",IF(Q163=Q148,"D","L")))</f>
        <v>L</v>
      </c>
      <c r="T163" s="69">
        <f>SUM(T164:T166)</f>
        <v>496</v>
      </c>
      <c r="U163" s="11">
        <f>T153</f>
        <v>534</v>
      </c>
      <c r="V163" s="11" t="str">
        <f>IF((T163=0),"ncr",IF(T163&gt;T153,"W",IF(T163=T153,"D","L")))</f>
        <v>L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90"/>
        <v>West Hull</v>
      </c>
      <c r="AH163" s="11">
        <f>10-COUNTIF(B163:AE163,"ncr")</f>
        <v>7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7</v>
      </c>
      <c r="AL163" s="11">
        <f>AI163*2 + AJ163</f>
        <v>0</v>
      </c>
      <c r="AM163" s="11">
        <f>SUM(B163,E163,H163,K163,N163,Q163,T163,W163,Z163,AC163)</f>
        <v>3553</v>
      </c>
      <c r="AN163" s="11"/>
      <c r="AO163" s="13"/>
    </row>
    <row r="164" spans="1:41" s="10" customFormat="1" ht="13.15" customHeight="1">
      <c r="A164" s="73" t="s">
        <v>54</v>
      </c>
      <c r="B164" s="69">
        <f>+B15</f>
        <v>185</v>
      </c>
      <c r="C164" s="11"/>
      <c r="D164" s="11"/>
      <c r="E164" s="69">
        <f>+E15</f>
        <v>182</v>
      </c>
      <c r="F164" s="11"/>
      <c r="G164" s="11"/>
      <c r="H164" s="69">
        <f>+H15</f>
        <v>190</v>
      </c>
      <c r="I164" s="11"/>
      <c r="J164" s="11"/>
      <c r="K164" s="69">
        <f>+K15</f>
        <v>185</v>
      </c>
      <c r="L164" s="11"/>
      <c r="M164" s="11"/>
      <c r="N164" s="69">
        <f>+N15</f>
        <v>188</v>
      </c>
      <c r="O164" s="11"/>
      <c r="P164" s="11"/>
      <c r="Q164" s="69">
        <f>+Q15</f>
        <v>185</v>
      </c>
      <c r="R164" s="11"/>
      <c r="S164" s="11"/>
      <c r="T164" s="69">
        <f>+T15</f>
        <v>178</v>
      </c>
      <c r="U164" s="11"/>
      <c r="V164" s="11"/>
      <c r="W164" s="69">
        <f>+W15</f>
        <v>0</v>
      </c>
      <c r="X164" s="11"/>
      <c r="Y164" s="11"/>
      <c r="Z164" s="69">
        <f>+Z15</f>
        <v>0</v>
      </c>
      <c r="AA164" s="11"/>
      <c r="AB164" s="11"/>
      <c r="AC164" s="69">
        <f>+AC15</f>
        <v>0</v>
      </c>
      <c r="AD164" s="11"/>
      <c r="AE164" s="12"/>
      <c r="AF164" s="2"/>
      <c r="AG164" s="50" t="str">
        <f t="shared" si="90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3" t="s">
        <v>95</v>
      </c>
      <c r="B165" s="69">
        <f>+B85</f>
        <v>151</v>
      </c>
      <c r="C165" s="11"/>
      <c r="D165" s="11"/>
      <c r="E165" s="69">
        <f>+E85</f>
        <v>172</v>
      </c>
      <c r="F165" s="11"/>
      <c r="G165" s="11"/>
      <c r="H165" s="69">
        <f>+H85</f>
        <v>162</v>
      </c>
      <c r="I165" s="11"/>
      <c r="J165" s="11"/>
      <c r="K165" s="69">
        <f>+K85</f>
        <v>156</v>
      </c>
      <c r="L165" s="11"/>
      <c r="M165" s="11"/>
      <c r="N165" s="69">
        <f>+N85</f>
        <v>152</v>
      </c>
      <c r="O165" s="11"/>
      <c r="P165" s="11"/>
      <c r="Q165" s="69">
        <f>+Q85</f>
        <v>159</v>
      </c>
      <c r="R165" s="11"/>
      <c r="S165" s="11"/>
      <c r="T165" s="69">
        <f>+T85</f>
        <v>157</v>
      </c>
      <c r="U165" s="11"/>
      <c r="V165" s="11"/>
      <c r="W165" s="69">
        <f>+W85</f>
        <v>0</v>
      </c>
      <c r="X165" s="11"/>
      <c r="Y165" s="11"/>
      <c r="Z165" s="69">
        <f>+Z85</f>
        <v>0</v>
      </c>
      <c r="AA165" s="11"/>
      <c r="AB165" s="11"/>
      <c r="AC165" s="69">
        <f>+AC85</f>
        <v>0</v>
      </c>
      <c r="AD165" s="11"/>
      <c r="AE165" s="12"/>
      <c r="AF165" s="2"/>
      <c r="AG165" s="50" t="str">
        <f t="shared" si="90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3" t="s">
        <v>96</v>
      </c>
      <c r="B166" s="69">
        <f>+B86</f>
        <v>176</v>
      </c>
      <c r="C166" s="11"/>
      <c r="D166" s="11"/>
      <c r="E166" s="69">
        <f>+E86</f>
        <v>166</v>
      </c>
      <c r="F166" s="11"/>
      <c r="G166" s="11"/>
      <c r="H166" s="69">
        <f>+H86</f>
        <v>165</v>
      </c>
      <c r="I166" s="11"/>
      <c r="J166" s="11"/>
      <c r="K166" s="69">
        <f>+K86</f>
        <v>158</v>
      </c>
      <c r="L166" s="11"/>
      <c r="M166" s="11"/>
      <c r="N166" s="69">
        <f>+N86</f>
        <v>163</v>
      </c>
      <c r="O166" s="11"/>
      <c r="P166" s="11"/>
      <c r="Q166" s="69">
        <f>+Q86</f>
        <v>162</v>
      </c>
      <c r="R166" s="11"/>
      <c r="S166" s="11"/>
      <c r="T166" s="69">
        <f>+T86</f>
        <v>161</v>
      </c>
      <c r="U166" s="11"/>
      <c r="V166" s="11"/>
      <c r="W166" s="69">
        <f>+W86</f>
        <v>0</v>
      </c>
      <c r="X166" s="11"/>
      <c r="Y166" s="11"/>
      <c r="Z166" s="69">
        <f>+Z86</f>
        <v>0</v>
      </c>
      <c r="AA166" s="11"/>
      <c r="AB166" s="11"/>
      <c r="AC166" s="69">
        <f>+AC86</f>
        <v>0</v>
      </c>
      <c r="AD166" s="11"/>
      <c r="AE166" s="12"/>
      <c r="AF166" s="2"/>
      <c r="AG166" s="50" t="str">
        <f t="shared" si="90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6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5" t="s">
        <v>3</v>
      </c>
      <c r="B169" s="23" t="s">
        <v>17</v>
      </c>
      <c r="C169" s="102"/>
      <c r="D169" s="103"/>
      <c r="E169" s="25" t="s">
        <v>19</v>
      </c>
      <c r="F169" s="102"/>
      <c r="G169" s="103"/>
      <c r="H169" s="25" t="s">
        <v>20</v>
      </c>
      <c r="I169" s="102"/>
      <c r="J169" s="103"/>
      <c r="K169" s="25" t="s">
        <v>21</v>
      </c>
      <c r="L169" s="102"/>
      <c r="M169" s="103"/>
      <c r="N169" s="25" t="s">
        <v>22</v>
      </c>
      <c r="O169" s="102"/>
      <c r="P169" s="103"/>
      <c r="Q169" s="25" t="s">
        <v>23</v>
      </c>
      <c r="R169" s="102"/>
      <c r="S169" s="103"/>
      <c r="T169" s="25" t="s">
        <v>24</v>
      </c>
      <c r="U169" s="102"/>
      <c r="V169" s="103"/>
      <c r="W169" s="25" t="s">
        <v>25</v>
      </c>
      <c r="X169" s="102"/>
      <c r="Y169" s="103"/>
      <c r="Z169" s="25" t="s">
        <v>26</v>
      </c>
      <c r="AA169" s="102"/>
      <c r="AB169" s="103"/>
      <c r="AC169" s="24" t="s">
        <v>27</v>
      </c>
      <c r="AD169" s="102"/>
      <c r="AE169" s="103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6" t="s">
        <v>0</v>
      </c>
      <c r="B170" s="90" t="s">
        <v>1</v>
      </c>
      <c r="C170" s="9" t="s">
        <v>16</v>
      </c>
      <c r="D170" s="9" t="s">
        <v>18</v>
      </c>
      <c r="E170" s="90" t="s">
        <v>1</v>
      </c>
      <c r="F170" s="9" t="s">
        <v>16</v>
      </c>
      <c r="G170" s="9" t="s">
        <v>18</v>
      </c>
      <c r="H170" s="90" t="s">
        <v>1</v>
      </c>
      <c r="I170" s="9" t="s">
        <v>16</v>
      </c>
      <c r="J170" s="9" t="s">
        <v>18</v>
      </c>
      <c r="K170" s="90" t="s">
        <v>1</v>
      </c>
      <c r="L170" s="9" t="s">
        <v>16</v>
      </c>
      <c r="M170" s="9" t="s">
        <v>18</v>
      </c>
      <c r="N170" s="90" t="s">
        <v>1</v>
      </c>
      <c r="O170" s="9" t="s">
        <v>16</v>
      </c>
      <c r="P170" s="9" t="s">
        <v>18</v>
      </c>
      <c r="Q170" s="90" t="s">
        <v>1</v>
      </c>
      <c r="R170" s="9" t="s">
        <v>16</v>
      </c>
      <c r="S170" s="9" t="s">
        <v>18</v>
      </c>
      <c r="T170" s="90" t="s">
        <v>1</v>
      </c>
      <c r="U170" s="9" t="s">
        <v>16</v>
      </c>
      <c r="V170" s="9" t="s">
        <v>18</v>
      </c>
      <c r="W170" s="90" t="s">
        <v>1</v>
      </c>
      <c r="X170" s="9" t="s">
        <v>16</v>
      </c>
      <c r="Y170" s="9" t="s">
        <v>18</v>
      </c>
      <c r="Z170" s="90" t="s">
        <v>1</v>
      </c>
      <c r="AA170" s="9" t="s">
        <v>16</v>
      </c>
      <c r="AB170" s="9" t="s">
        <v>18</v>
      </c>
      <c r="AC170" s="90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7" t="s">
        <v>43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528</v>
      </c>
      <c r="F171" s="39">
        <f>E181</f>
        <v>485</v>
      </c>
      <c r="G171" s="39" t="str">
        <f>IF((E171=0),"ncr",IF(E171&gt;E181,"W",IF(E171=E181,"D","L")))</f>
        <v>W</v>
      </c>
      <c r="H171" s="69">
        <f>SUM(H172:H174)</f>
        <v>495</v>
      </c>
      <c r="I171" s="39">
        <f>H186</f>
        <v>516</v>
      </c>
      <c r="J171" s="39" t="str">
        <f>IF((H171=0),"ncr",IF(H171&gt;H186,"W",IF(H171=H186,"D","L")))</f>
        <v>L</v>
      </c>
      <c r="K171" s="69">
        <f>SUM(K172:K174)</f>
        <v>517</v>
      </c>
      <c r="L171" s="39">
        <f>K191</f>
        <v>447</v>
      </c>
      <c r="M171" s="39" t="str">
        <f>IF((K171=0),"ncr",IF(K171&gt;K191,"W",IF(K171=K191,"D","L")))</f>
        <v>W</v>
      </c>
      <c r="N171" s="69">
        <f>SUM(N172:N174)</f>
        <v>527</v>
      </c>
      <c r="O171" s="39">
        <f>N196</f>
        <v>311</v>
      </c>
      <c r="P171" s="39" t="str">
        <f>IF((N171=0),"ncr",IF(N171&gt;N196,"W",IF(N171=N196,"D","L")))</f>
        <v>W</v>
      </c>
      <c r="Q171" s="69">
        <f>SUM(Q172:Q174)</f>
        <v>523</v>
      </c>
      <c r="R171" s="39">
        <f>Q176</f>
        <v>484</v>
      </c>
      <c r="S171" s="39" t="str">
        <f>IF((Q171=0),"ncr",IF(Q171&gt;Q176,"W",IF(Q171=Q176,"D","L")))</f>
        <v>W</v>
      </c>
      <c r="T171" s="69">
        <f>SUM(T172:T174)</f>
        <v>526</v>
      </c>
      <c r="U171" s="39">
        <f>T181</f>
        <v>480</v>
      </c>
      <c r="V171" s="39" t="str">
        <f>IF((T171=0),"ncr",IF(T171&gt;T181,"W",IF(T171=T181,"D","L")))</f>
        <v>W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7</v>
      </c>
      <c r="AI171" s="39">
        <f>COUNTIF(A171:AE171,"W")</f>
        <v>6</v>
      </c>
      <c r="AJ171" s="39">
        <f>COUNTIF(A171:AC171,"D")</f>
        <v>0</v>
      </c>
      <c r="AK171" s="39">
        <f>COUNTIF(A171:AE171,"L")</f>
        <v>1</v>
      </c>
      <c r="AL171" s="39">
        <f>AI171*2 + AJ171</f>
        <v>12</v>
      </c>
      <c r="AM171" s="39">
        <f>SUM(B171,E171,H171,K171,N171,Q171,T171,W171,Z171,AC171)</f>
        <v>3614</v>
      </c>
      <c r="AN171" s="42"/>
      <c r="AO171" s="44"/>
    </row>
    <row r="172" spans="1:41" s="10" customFormat="1" ht="13.15" customHeight="1">
      <c r="A172" s="73" t="s">
        <v>75</v>
      </c>
      <c r="B172" s="69">
        <f>+B49</f>
        <v>159</v>
      </c>
      <c r="C172" s="11"/>
      <c r="D172" s="11"/>
      <c r="E172" s="69">
        <f>+E49</f>
        <v>185</v>
      </c>
      <c r="F172" s="11"/>
      <c r="G172" s="11"/>
      <c r="H172" s="69">
        <f>+H49</f>
        <v>162</v>
      </c>
      <c r="I172" s="11"/>
      <c r="J172" s="11"/>
      <c r="K172" s="69">
        <f>+K49</f>
        <v>172</v>
      </c>
      <c r="L172" s="11"/>
      <c r="M172" s="11"/>
      <c r="N172" s="69">
        <f>+N49</f>
        <v>176</v>
      </c>
      <c r="O172" s="11"/>
      <c r="P172" s="11"/>
      <c r="Q172" s="69">
        <f>+Q49</f>
        <v>175</v>
      </c>
      <c r="R172" s="11"/>
      <c r="S172" s="11"/>
      <c r="T172" s="69">
        <f>+T49</f>
        <v>170</v>
      </c>
      <c r="U172" s="11"/>
      <c r="V172" s="11"/>
      <c r="W172" s="69">
        <f>+W49</f>
        <v>0</v>
      </c>
      <c r="X172" s="11"/>
      <c r="Y172" s="11"/>
      <c r="Z172" s="69">
        <f>+Z49</f>
        <v>0</v>
      </c>
      <c r="AA172" s="11"/>
      <c r="AB172" s="11"/>
      <c r="AC172" s="69">
        <f>+AC49</f>
        <v>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3" t="s">
        <v>77</v>
      </c>
      <c r="B173" s="69">
        <f>+B55</f>
        <v>162</v>
      </c>
      <c r="C173" s="11"/>
      <c r="D173" s="11"/>
      <c r="E173" s="69">
        <f>+E55</f>
        <v>172</v>
      </c>
      <c r="F173" s="11"/>
      <c r="G173" s="11"/>
      <c r="H173" s="69">
        <f>+H55</f>
        <v>161</v>
      </c>
      <c r="I173" s="11"/>
      <c r="J173" s="11"/>
      <c r="K173" s="69">
        <f>+K55</f>
        <v>174</v>
      </c>
      <c r="L173" s="11"/>
      <c r="M173" s="11"/>
      <c r="N173" s="69">
        <f>+N55</f>
        <v>180</v>
      </c>
      <c r="O173" s="11"/>
      <c r="P173" s="11"/>
      <c r="Q173" s="69">
        <f>+Q55</f>
        <v>177</v>
      </c>
      <c r="R173" s="11"/>
      <c r="S173" s="11"/>
      <c r="T173" s="69">
        <f>+T55</f>
        <v>178</v>
      </c>
      <c r="U173" s="11"/>
      <c r="V173" s="11"/>
      <c r="W173" s="69">
        <f>+W55</f>
        <v>0</v>
      </c>
      <c r="X173" s="11"/>
      <c r="Y173" s="11"/>
      <c r="Z173" s="69">
        <f>+Z55</f>
        <v>0</v>
      </c>
      <c r="AA173" s="11"/>
      <c r="AB173" s="11"/>
      <c r="AC173" s="69">
        <f>+AC55</f>
        <v>0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3" t="s">
        <v>87</v>
      </c>
      <c r="B174" s="69">
        <f>+B69</f>
        <v>177</v>
      </c>
      <c r="C174" s="11"/>
      <c r="D174" s="11"/>
      <c r="E174" s="69">
        <f>+E69</f>
        <v>171</v>
      </c>
      <c r="F174" s="11"/>
      <c r="G174" s="11"/>
      <c r="H174" s="69">
        <f>+H69</f>
        <v>172</v>
      </c>
      <c r="I174" s="11"/>
      <c r="J174" s="11"/>
      <c r="K174" s="69">
        <f>+K69</f>
        <v>171</v>
      </c>
      <c r="L174" s="11"/>
      <c r="M174" s="11"/>
      <c r="N174" s="69">
        <f>+N69</f>
        <v>171</v>
      </c>
      <c r="O174" s="11"/>
      <c r="P174" s="11"/>
      <c r="Q174" s="69">
        <f>+Q69</f>
        <v>171</v>
      </c>
      <c r="R174" s="11"/>
      <c r="S174" s="11"/>
      <c r="T174" s="69">
        <f>+T69</f>
        <v>178</v>
      </c>
      <c r="U174" s="11"/>
      <c r="V174" s="11"/>
      <c r="W174" s="69">
        <f>+W69</f>
        <v>0</v>
      </c>
      <c r="X174" s="11"/>
      <c r="Y174" s="11"/>
      <c r="Z174" s="69">
        <f>+Z69</f>
        <v>0</v>
      </c>
      <c r="AA174" s="11"/>
      <c r="AB174" s="11"/>
      <c r="AC174" s="69">
        <f>+AC69</f>
        <v>0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3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127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512</v>
      </c>
      <c r="F176" s="11">
        <f>E191</f>
        <v>475</v>
      </c>
      <c r="G176" s="11" t="str">
        <f>IF((E176=0),"ncr",IF(E176&gt;E191,"W",IF(E176=E191,"D","L")))</f>
        <v>W</v>
      </c>
      <c r="H176" s="69">
        <f>SUM(H177:H179)</f>
        <v>508</v>
      </c>
      <c r="I176" s="11">
        <f>H181</f>
        <v>518</v>
      </c>
      <c r="J176" s="11" t="str">
        <f>IF((H176=0),"ncr",IF(H176&gt;H181,"W",IF(H176=H181,"D","L")))</f>
        <v>L</v>
      </c>
      <c r="K176" s="69">
        <f>SUM(K177:K179)</f>
        <v>512</v>
      </c>
      <c r="L176" s="11">
        <f>K196</f>
        <v>475</v>
      </c>
      <c r="M176" s="11" t="str">
        <f>IF((K176=0),"ncr",IF(K176&gt;K196,"W",IF(K176=K196,"D","L")))</f>
        <v>W</v>
      </c>
      <c r="N176" s="69">
        <f>SUM(N177:N179)</f>
        <v>503</v>
      </c>
      <c r="O176" s="11">
        <f>N186</f>
        <v>502</v>
      </c>
      <c r="P176" s="11" t="str">
        <f>IF((N176=0),"ncr",IF(N176&gt;N186,"W",IF(N176=N186,"D","L")))</f>
        <v>W</v>
      </c>
      <c r="Q176" s="69">
        <f>SUM(Q177:Q179)</f>
        <v>484</v>
      </c>
      <c r="R176" s="11">
        <f>Q171</f>
        <v>523</v>
      </c>
      <c r="S176" s="11" t="str">
        <f>IF((Q176=0),"ncr",IF(Q176&gt;Q171,"W",IF(Q176=Q171,"D","L")))</f>
        <v>L</v>
      </c>
      <c r="T176" s="69">
        <f>SUM(T177:T179)</f>
        <v>496</v>
      </c>
      <c r="U176" s="11">
        <f>T191</f>
        <v>312</v>
      </c>
      <c r="V176" s="11" t="str">
        <f>IF(OR(T177=0,T178=0),"ncr",IF(T176&gt;T191,"W",IF(T176=T191,"D","L")))</f>
        <v>W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Ecclesfield "B"</v>
      </c>
      <c r="AH176" s="11">
        <f>10-COUNTIF(B176:AE176,"ncr")</f>
        <v>7</v>
      </c>
      <c r="AI176" s="11">
        <f>COUNTIF(A176:AE176,"W")</f>
        <v>4</v>
      </c>
      <c r="AJ176" s="11">
        <f>COUNTIF(A176:AC176,"D")</f>
        <v>0</v>
      </c>
      <c r="AK176" s="11">
        <f>COUNTIF(A176:AE176,"L")</f>
        <v>3</v>
      </c>
      <c r="AL176" s="11">
        <f>AI176*2 + AJ176</f>
        <v>8</v>
      </c>
      <c r="AM176" s="11">
        <f>SUM(B176,E176,H176,K176,N176,Q176,T176,W176,Z176,AC176)</f>
        <v>3510</v>
      </c>
      <c r="AN176" s="32"/>
      <c r="AO176" s="13"/>
    </row>
    <row r="177" spans="1:41" s="10" customFormat="1" ht="13.15" customHeight="1">
      <c r="A177" s="48" t="s">
        <v>79</v>
      </c>
      <c r="B177" s="69">
        <f>+B57</f>
        <v>159</v>
      </c>
      <c r="C177" s="11"/>
      <c r="D177" s="11"/>
      <c r="E177" s="69">
        <f>+E57</f>
        <v>171</v>
      </c>
      <c r="F177" s="11"/>
      <c r="G177" s="11"/>
      <c r="H177" s="69">
        <f>+H57</f>
        <v>175</v>
      </c>
      <c r="I177" s="11"/>
      <c r="J177" s="11"/>
      <c r="K177" s="69">
        <f>+K57</f>
        <v>168</v>
      </c>
      <c r="L177" s="11"/>
      <c r="M177" s="11"/>
      <c r="N177" s="69">
        <f>+N57</f>
        <v>159</v>
      </c>
      <c r="O177" s="11"/>
      <c r="P177" s="11"/>
      <c r="Q177" s="69">
        <f>+Q57</f>
        <v>160</v>
      </c>
      <c r="R177" s="11"/>
      <c r="S177" s="11"/>
      <c r="T177" s="69">
        <f>+T57</f>
        <v>166</v>
      </c>
      <c r="U177" s="11"/>
      <c r="V177" s="11"/>
      <c r="W177" s="69">
        <f>+W57</f>
        <v>0</v>
      </c>
      <c r="X177" s="11"/>
      <c r="Y177" s="11"/>
      <c r="Z177" s="69">
        <f>+Z57</f>
        <v>0</v>
      </c>
      <c r="AA177" s="11"/>
      <c r="AB177" s="11"/>
      <c r="AC177" s="69">
        <f>+AC57</f>
        <v>0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3" t="s">
        <v>80</v>
      </c>
      <c r="B178" s="69">
        <f>+B58</f>
        <v>176</v>
      </c>
      <c r="C178" s="11"/>
      <c r="D178" s="11"/>
      <c r="E178" s="69">
        <f>+E58</f>
        <v>171</v>
      </c>
      <c r="F178" s="11"/>
      <c r="G178" s="11"/>
      <c r="H178" s="69">
        <f>+H58</f>
        <v>171</v>
      </c>
      <c r="I178" s="11"/>
      <c r="J178" s="11"/>
      <c r="K178" s="69">
        <f>+K58</f>
        <v>167</v>
      </c>
      <c r="L178" s="11"/>
      <c r="M178" s="11"/>
      <c r="N178" s="69">
        <f>+N58</f>
        <v>174</v>
      </c>
      <c r="O178" s="11"/>
      <c r="P178" s="11"/>
      <c r="Q178" s="69">
        <f>+Q58</f>
        <v>156</v>
      </c>
      <c r="R178" s="11"/>
      <c r="S178" s="11"/>
      <c r="T178" s="69">
        <f>+T58</f>
        <v>158</v>
      </c>
      <c r="U178" s="11"/>
      <c r="V178" s="11"/>
      <c r="W178" s="69">
        <f>+W58</f>
        <v>0</v>
      </c>
      <c r="X178" s="11"/>
      <c r="Y178" s="11"/>
      <c r="Z178" s="69">
        <f>+Z58</f>
        <v>0</v>
      </c>
      <c r="AA178" s="11"/>
      <c r="AB178" s="11"/>
      <c r="AC178" s="69">
        <f>+AC58</f>
        <v>0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3" t="s">
        <v>84</v>
      </c>
      <c r="B179" s="69">
        <f>+B66</f>
        <v>160</v>
      </c>
      <c r="C179" s="11"/>
      <c r="D179" s="11"/>
      <c r="E179" s="69">
        <f>+E66</f>
        <v>170</v>
      </c>
      <c r="F179" s="11"/>
      <c r="G179" s="11"/>
      <c r="H179" s="69">
        <f>+H66</f>
        <v>162</v>
      </c>
      <c r="I179" s="11"/>
      <c r="J179" s="11"/>
      <c r="K179" s="69">
        <f>+K66</f>
        <v>177</v>
      </c>
      <c r="L179" s="11"/>
      <c r="M179" s="11"/>
      <c r="N179" s="69">
        <f>+N66</f>
        <v>170</v>
      </c>
      <c r="O179" s="11"/>
      <c r="P179" s="11"/>
      <c r="Q179" s="69">
        <f>+Q66</f>
        <v>168</v>
      </c>
      <c r="R179" s="11"/>
      <c r="S179" s="11"/>
      <c r="T179" s="69">
        <f>+T66</f>
        <v>172</v>
      </c>
      <c r="U179" s="11"/>
      <c r="V179" s="11"/>
      <c r="W179" s="69">
        <f>+W66</f>
        <v>0</v>
      </c>
      <c r="X179" s="11"/>
      <c r="Y179" s="11"/>
      <c r="Z179" s="69">
        <f>+Z66</f>
        <v>0</v>
      </c>
      <c r="AA179" s="11"/>
      <c r="AB179" s="11"/>
      <c r="AC179" s="69">
        <f>+AC66</f>
        <v>0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3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45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485</v>
      </c>
      <c r="F181" s="11">
        <f>E171</f>
        <v>528</v>
      </c>
      <c r="G181" s="11" t="str">
        <f>IF((E181=0),"ncr",IF(E181&gt;E171,"W",IF(E181=E171,"D","L")))</f>
        <v>L</v>
      </c>
      <c r="H181" s="69">
        <f>SUM(H182:H184)</f>
        <v>518</v>
      </c>
      <c r="I181" s="11">
        <f>H176</f>
        <v>508</v>
      </c>
      <c r="J181" s="11" t="str">
        <f>IF((H181=0),"ncr",IF(H181&gt;H176,"W",IF(H181=H176,"D","L")))</f>
        <v>W</v>
      </c>
      <c r="K181" s="69">
        <f>SUM(K182:K184)</f>
        <v>489</v>
      </c>
      <c r="L181" s="11">
        <f>K186</f>
        <v>512</v>
      </c>
      <c r="M181" s="11" t="str">
        <f>IF((K181=0),"ncr",IF(K181&gt;K186,"W",IF(K181=K186,"D","L")))</f>
        <v>L</v>
      </c>
      <c r="N181" s="69">
        <f>SUM(N182:N184)</f>
        <v>484</v>
      </c>
      <c r="O181" s="11">
        <f>N191</f>
        <v>280</v>
      </c>
      <c r="P181" s="11" t="str">
        <f>IF((N181=0),"ncr",IF(N181&gt;N191,"W",IF(N181=N191,"D","L")))</f>
        <v>W</v>
      </c>
      <c r="Q181" s="69">
        <f>SUM(Q182:Q184)</f>
        <v>497</v>
      </c>
      <c r="R181" s="11">
        <f>Q196</f>
        <v>486</v>
      </c>
      <c r="S181" s="11" t="str">
        <f>IF((Q48=0),"ncr",IF(Q181&gt;Q196,"W",IF(Q181=Q196,"D","L")))</f>
        <v>W</v>
      </c>
      <c r="T181" s="69">
        <f>SUM(T182:T184)</f>
        <v>480</v>
      </c>
      <c r="U181" s="11">
        <f>T171</f>
        <v>526</v>
      </c>
      <c r="V181" s="11" t="str">
        <f>IF((T181=0),"ncr",IF(T181&gt;T171,"W",IF(T181=T171,"D","L")))</f>
        <v>L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Driffield "B"</v>
      </c>
      <c r="AH181" s="11">
        <f>10-COUNTIF(B181:AE181,"ncr")</f>
        <v>7</v>
      </c>
      <c r="AI181" s="11">
        <f>COUNTIF(A181:AE181,"W")</f>
        <v>3</v>
      </c>
      <c r="AJ181" s="11">
        <f>COUNTIF(A181:AC181,"D")</f>
        <v>0</v>
      </c>
      <c r="AK181" s="11">
        <f>COUNTIF(A181:AE181,"L")</f>
        <v>4</v>
      </c>
      <c r="AL181" s="11">
        <f>AI181*2 + AJ181</f>
        <v>6</v>
      </c>
      <c r="AM181" s="11">
        <f>SUM(B181,E181,H181,K181,N181,Q181,T181,W181,Z181,AC181)</f>
        <v>3438</v>
      </c>
      <c r="AN181" s="32"/>
      <c r="AO181" s="13"/>
    </row>
    <row r="182" spans="1:41" s="10" customFormat="1" ht="13.15" customHeight="1">
      <c r="A182" s="73" t="s">
        <v>59</v>
      </c>
      <c r="B182" s="69">
        <f>+B20</f>
        <v>167</v>
      </c>
      <c r="C182" s="11"/>
      <c r="D182" s="11"/>
      <c r="E182" s="69">
        <f>+E20</f>
        <v>171</v>
      </c>
      <c r="F182" s="11"/>
      <c r="G182" s="11"/>
      <c r="H182" s="69">
        <f>+H20</f>
        <v>178</v>
      </c>
      <c r="I182" s="11"/>
      <c r="J182" s="11"/>
      <c r="K182" s="69">
        <f>+K20</f>
        <v>165</v>
      </c>
      <c r="L182" s="11"/>
      <c r="M182" s="11"/>
      <c r="N182" s="69">
        <f>+N20</f>
        <v>169</v>
      </c>
      <c r="O182" s="11"/>
      <c r="P182" s="11"/>
      <c r="Q182" s="69">
        <f>+Q20</f>
        <v>169</v>
      </c>
      <c r="R182" s="11"/>
      <c r="S182" s="11"/>
      <c r="T182" s="69">
        <f>+T20</f>
        <v>167</v>
      </c>
      <c r="U182" s="11"/>
      <c r="V182" s="11"/>
      <c r="W182" s="69">
        <f>+W20</f>
        <v>0</v>
      </c>
      <c r="X182" s="11"/>
      <c r="Y182" s="11"/>
      <c r="Z182" s="69">
        <f>+Z20</f>
        <v>0</v>
      </c>
      <c r="AA182" s="11"/>
      <c r="AB182" s="11"/>
      <c r="AC182" s="69">
        <f>+AC20</f>
        <v>0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3" t="s">
        <v>83</v>
      </c>
      <c r="B183" s="69">
        <f>+B65</f>
        <v>160</v>
      </c>
      <c r="C183" s="11"/>
      <c r="D183" s="11"/>
      <c r="E183" s="69">
        <f>+E65</f>
        <v>163</v>
      </c>
      <c r="F183" s="11"/>
      <c r="G183" s="11"/>
      <c r="H183" s="69">
        <f>+H65</f>
        <v>169</v>
      </c>
      <c r="I183" s="11"/>
      <c r="J183" s="11"/>
      <c r="K183" s="69">
        <f>+K65</f>
        <v>156</v>
      </c>
      <c r="L183" s="11"/>
      <c r="M183" s="11"/>
      <c r="N183" s="69">
        <f>+N65</f>
        <v>161</v>
      </c>
      <c r="O183" s="11"/>
      <c r="P183" s="11"/>
      <c r="Q183" s="69">
        <f>+Q65</f>
        <v>160</v>
      </c>
      <c r="R183" s="11"/>
      <c r="S183" s="11"/>
      <c r="T183" s="69">
        <f>+T65</f>
        <v>154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3" t="s">
        <v>105</v>
      </c>
      <c r="B184" s="69">
        <f>+B99</f>
        <v>158</v>
      </c>
      <c r="C184" s="11"/>
      <c r="D184" s="11"/>
      <c r="E184" s="69">
        <f>+E99</f>
        <v>151</v>
      </c>
      <c r="F184" s="11"/>
      <c r="G184" s="11"/>
      <c r="H184" s="69">
        <f>+H99</f>
        <v>171</v>
      </c>
      <c r="I184" s="11"/>
      <c r="J184" s="11"/>
      <c r="K184" s="69">
        <f>+K99</f>
        <v>168</v>
      </c>
      <c r="L184" s="11"/>
      <c r="M184" s="11"/>
      <c r="N184" s="69">
        <f>+N99</f>
        <v>154</v>
      </c>
      <c r="O184" s="11"/>
      <c r="P184" s="11"/>
      <c r="Q184" s="69">
        <f>+Q99</f>
        <v>168</v>
      </c>
      <c r="R184" s="11"/>
      <c r="S184" s="11"/>
      <c r="T184" s="69">
        <f>+T99</f>
        <v>159</v>
      </c>
      <c r="U184" s="11"/>
      <c r="V184" s="11"/>
      <c r="W184" s="69">
        <f>+W99</f>
        <v>0</v>
      </c>
      <c r="X184" s="11"/>
      <c r="Y184" s="11"/>
      <c r="Z184" s="69">
        <f>+Z99</f>
        <v>0</v>
      </c>
      <c r="AA184" s="11"/>
      <c r="AB184" s="11"/>
      <c r="AC184" s="69">
        <f>+AC99</f>
        <v>0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3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128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506</v>
      </c>
      <c r="F186" s="11">
        <f>E196</f>
        <v>468</v>
      </c>
      <c r="G186" s="11" t="str">
        <f>IF((E186=0),"ncr",IF(E186&gt;E196,"W",IF(E186=E196,"D","L")))</f>
        <v>W</v>
      </c>
      <c r="H186" s="69">
        <f>SUM(H187:H189)</f>
        <v>516</v>
      </c>
      <c r="I186" s="11">
        <f>H171</f>
        <v>495</v>
      </c>
      <c r="J186" s="11" t="str">
        <f>IF((H186=0),"ncr",IF(H186&gt;H171,"W",IF(H186=H171,"D","L")))</f>
        <v>W</v>
      </c>
      <c r="K186" s="69">
        <f>SUM(K187:K189)</f>
        <v>512</v>
      </c>
      <c r="L186" s="11">
        <f>K181</f>
        <v>489</v>
      </c>
      <c r="M186" s="11" t="str">
        <f>IF((K186=0),"ncr",IF(K186&gt;K181,"W",IF(K186=K181,"D","L")))</f>
        <v>W</v>
      </c>
      <c r="N186" s="69">
        <f>SUM(N187:N189)</f>
        <v>502</v>
      </c>
      <c r="O186" s="11">
        <f>N176</f>
        <v>503</v>
      </c>
      <c r="P186" s="11" t="str">
        <f>IF((N186=0),"ncr",IF(N186&gt;N176,"W",IF(N186=N176,"D","L")))</f>
        <v>L</v>
      </c>
      <c r="Q186" s="69">
        <f>SUM(Q187:Q189)</f>
        <v>475</v>
      </c>
      <c r="R186" s="11">
        <f>Q191</f>
        <v>315</v>
      </c>
      <c r="S186" s="11" t="str">
        <f>IF(OR(Q187=0,Q188=0),"ncr",IF(Q186&gt;Q191,"W",IF(Q186=Q191,"D","L")))</f>
        <v>W</v>
      </c>
      <c r="T186" s="69">
        <f>SUM(T187:T189)</f>
        <v>494</v>
      </c>
      <c r="U186" s="11">
        <f>T196</f>
        <v>467</v>
      </c>
      <c r="V186" s="11" t="str">
        <f>IF((T186=0),"ncr",IF(T186&gt;T196,"W",IF(T186=T196,"D","L")))</f>
        <v>W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Holwell "B"</v>
      </c>
      <c r="AH186" s="11">
        <f>10-COUNTIF(B186:AE186,"ncr")</f>
        <v>7</v>
      </c>
      <c r="AI186" s="11">
        <f>COUNTIF(A186:AE186,"W")</f>
        <v>6</v>
      </c>
      <c r="AJ186" s="11">
        <f>COUNTIF(A186:AC186,"D")</f>
        <v>0</v>
      </c>
      <c r="AK186" s="11">
        <f>COUNTIF(A186:AE186,"L")</f>
        <v>1</v>
      </c>
      <c r="AL186" s="11">
        <f>AI186*2 + AJ186</f>
        <v>12</v>
      </c>
      <c r="AM186" s="11">
        <f>SUM(B186,E186,H186,K186,N186,Q186,T186,W186,Z186,AC186)</f>
        <v>3514</v>
      </c>
      <c r="AN186" s="32"/>
      <c r="AO186" s="13"/>
    </row>
    <row r="187" spans="1:41" s="10" customFormat="1" ht="13.15" customHeight="1">
      <c r="A187" s="73" t="s">
        <v>76</v>
      </c>
      <c r="B187" s="69">
        <f>+B50</f>
        <v>166</v>
      </c>
      <c r="C187" s="11"/>
      <c r="D187" s="11"/>
      <c r="E187" s="69">
        <f>+E50</f>
        <v>166</v>
      </c>
      <c r="F187" s="11"/>
      <c r="G187" s="11"/>
      <c r="H187" s="69">
        <f>+H50</f>
        <v>165</v>
      </c>
      <c r="I187" s="11"/>
      <c r="J187" s="11"/>
      <c r="K187" s="69">
        <f>+K50</f>
        <v>176</v>
      </c>
      <c r="L187" s="11"/>
      <c r="M187" s="11"/>
      <c r="N187" s="69">
        <f>+N50</f>
        <v>157</v>
      </c>
      <c r="O187" s="11"/>
      <c r="P187" s="11"/>
      <c r="Q187" s="69">
        <f>+Q50</f>
        <v>156</v>
      </c>
      <c r="R187" s="11"/>
      <c r="S187" s="11"/>
      <c r="T187" s="69">
        <f>+T50</f>
        <v>157</v>
      </c>
      <c r="U187" s="11"/>
      <c r="V187" s="11"/>
      <c r="W187" s="69">
        <f>+W50</f>
        <v>0</v>
      </c>
      <c r="X187" s="11"/>
      <c r="Y187" s="11"/>
      <c r="Z187" s="69">
        <f>+Z50</f>
        <v>0</v>
      </c>
      <c r="AA187" s="11"/>
      <c r="AB187" s="11"/>
      <c r="AC187" s="69">
        <f>+AC50</f>
        <v>0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3" t="s">
        <v>81</v>
      </c>
      <c r="B188" s="69">
        <f>+B59</f>
        <v>170</v>
      </c>
      <c r="C188" s="11"/>
      <c r="D188" s="11"/>
      <c r="E188" s="69">
        <f>+E59</f>
        <v>165</v>
      </c>
      <c r="F188" s="11"/>
      <c r="G188" s="11"/>
      <c r="H188" s="69">
        <f>+H59</f>
        <v>176</v>
      </c>
      <c r="I188" s="11"/>
      <c r="J188" s="11"/>
      <c r="K188" s="69">
        <f>+K59</f>
        <v>172</v>
      </c>
      <c r="L188" s="11"/>
      <c r="M188" s="11"/>
      <c r="N188" s="69">
        <f>+N59</f>
        <v>166</v>
      </c>
      <c r="O188" s="11"/>
      <c r="P188" s="11"/>
      <c r="Q188" s="69">
        <f>+Q59</f>
        <v>149</v>
      </c>
      <c r="R188" s="11"/>
      <c r="S188" s="11"/>
      <c r="T188" s="69">
        <f>+T59</f>
        <v>161</v>
      </c>
      <c r="U188" s="11"/>
      <c r="V188" s="11"/>
      <c r="W188" s="69">
        <f>+W59</f>
        <v>0</v>
      </c>
      <c r="X188" s="11"/>
      <c r="Y188" s="11"/>
      <c r="Z188" s="69">
        <f>+Z59</f>
        <v>0</v>
      </c>
      <c r="AA188" s="11"/>
      <c r="AB188" s="11"/>
      <c r="AC188" s="69">
        <f>+AC59</f>
        <v>0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3" t="s">
        <v>86</v>
      </c>
      <c r="B189" s="69">
        <f>+B68</f>
        <v>173</v>
      </c>
      <c r="C189" s="11"/>
      <c r="D189" s="11"/>
      <c r="E189" s="69">
        <f>+E68</f>
        <v>175</v>
      </c>
      <c r="F189" s="11"/>
      <c r="G189" s="11"/>
      <c r="H189" s="69">
        <f>+H68</f>
        <v>175</v>
      </c>
      <c r="I189" s="11"/>
      <c r="J189" s="11"/>
      <c r="K189" s="69">
        <f>+K68</f>
        <v>164</v>
      </c>
      <c r="L189" s="11"/>
      <c r="M189" s="11"/>
      <c r="N189" s="69">
        <f>+N68</f>
        <v>179</v>
      </c>
      <c r="O189" s="11"/>
      <c r="P189" s="11"/>
      <c r="Q189" s="69">
        <f>+Q68</f>
        <v>170</v>
      </c>
      <c r="R189" s="11"/>
      <c r="S189" s="11"/>
      <c r="T189" s="69">
        <f>+T68</f>
        <v>176</v>
      </c>
      <c r="U189" s="11"/>
      <c r="V189" s="11"/>
      <c r="W189" s="69">
        <f>+W68</f>
        <v>0</v>
      </c>
      <c r="X189" s="11"/>
      <c r="Y189" s="11"/>
      <c r="Z189" s="69">
        <f>+Z68</f>
        <v>0</v>
      </c>
      <c r="AA189" s="11"/>
      <c r="AB189" s="11"/>
      <c r="AC189" s="69">
        <f>+AC68</f>
        <v>0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3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46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475</v>
      </c>
      <c r="F191" s="11">
        <f>E176</f>
        <v>512</v>
      </c>
      <c r="G191" s="11" t="str">
        <f>IF((E191=0),"ncr",IF(E191&gt;E176,"W",IF(E191=E176,"D","L")))</f>
        <v>L</v>
      </c>
      <c r="H191" s="69">
        <f>SUM(H192:H194)</f>
        <v>451</v>
      </c>
      <c r="I191" s="11">
        <f>H196</f>
        <v>493</v>
      </c>
      <c r="J191" s="11" t="str">
        <f>IF((H191=0),"ncr",IF(H191&gt;H196,"W",IF(H191=H196,"D","L")))</f>
        <v>L</v>
      </c>
      <c r="K191" s="69">
        <f>SUM(K192:K194)</f>
        <v>447</v>
      </c>
      <c r="L191" s="11">
        <f>K171</f>
        <v>517</v>
      </c>
      <c r="M191" s="11" t="str">
        <f>IF((K191=0),"ncr",IF(K191&gt;K171,"W",IF(K191=K171,"D","L")))</f>
        <v>L</v>
      </c>
      <c r="N191" s="69">
        <f>SUM(N192:N194)</f>
        <v>280</v>
      </c>
      <c r="O191" s="11">
        <f>N181</f>
        <v>484</v>
      </c>
      <c r="P191" s="11" t="str">
        <f>IF((N191=0),"ncr",IF(N191&gt;N181,"W",IF(N191=N181,"D","L")))</f>
        <v>L</v>
      </c>
      <c r="Q191" s="69">
        <f>SUM(Q192:Q194)</f>
        <v>315</v>
      </c>
      <c r="R191" s="11">
        <f>Q186</f>
        <v>475</v>
      </c>
      <c r="S191" s="11" t="str">
        <f>IF((Q191=0),"ncr",IF(Q191&gt;Q186,"W",IF(Q191=Q186,"D","L")))</f>
        <v>L</v>
      </c>
      <c r="T191" s="69">
        <f>SUM(T192:T194)</f>
        <v>312</v>
      </c>
      <c r="U191" s="11">
        <f>T176</f>
        <v>496</v>
      </c>
      <c r="V191" s="11" t="str">
        <f>IF((T191=0),"ncr",IF(T191&gt;T176,"W",IF(T191=T176,"D","L")))</f>
        <v>L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7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7</v>
      </c>
      <c r="AL191" s="11">
        <f>AI191*2 + AJ191</f>
        <v>0</v>
      </c>
      <c r="AM191" s="11">
        <f>SUM(B191,E191,H191,K191,N191,Q191,T191,W191,Z191,AC191)</f>
        <v>2755</v>
      </c>
      <c r="AN191" s="32"/>
      <c r="AO191" s="13"/>
    </row>
    <row r="192" spans="1:41" s="10" customFormat="1" ht="13.15" customHeight="1">
      <c r="A192" s="73" t="s">
        <v>78</v>
      </c>
      <c r="B192" s="69">
        <f>+B56</f>
        <v>174</v>
      </c>
      <c r="C192" s="11"/>
      <c r="D192" s="11"/>
      <c r="E192" s="69">
        <f>+E56</f>
        <v>167</v>
      </c>
      <c r="F192" s="11"/>
      <c r="G192" s="11"/>
      <c r="H192" s="69">
        <f>+H56</f>
        <v>156</v>
      </c>
      <c r="I192" s="11"/>
      <c r="J192" s="11"/>
      <c r="K192" s="69">
        <f>+K56</f>
        <v>170</v>
      </c>
      <c r="L192" s="11"/>
      <c r="M192" s="11"/>
      <c r="N192" s="69">
        <f>+N56</f>
        <v>168</v>
      </c>
      <c r="O192" s="11"/>
      <c r="P192" s="11"/>
      <c r="Q192" s="69">
        <f>+Q56</f>
        <v>177</v>
      </c>
      <c r="R192" s="11"/>
      <c r="S192" s="11"/>
      <c r="T192" s="69">
        <f>+T56</f>
        <v>169</v>
      </c>
      <c r="U192" s="11"/>
      <c r="V192" s="11"/>
      <c r="W192" s="69">
        <f>+W56</f>
        <v>0</v>
      </c>
      <c r="X192" s="11"/>
      <c r="Y192" s="11"/>
      <c r="Z192" s="69">
        <f>+Z56</f>
        <v>0</v>
      </c>
      <c r="AA192" s="11"/>
      <c r="AB192" s="11"/>
      <c r="AC192" s="69">
        <f>+AC56</f>
        <v>0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3" t="s">
        <v>93</v>
      </c>
      <c r="B193" s="69">
        <f>+B79</f>
        <v>140</v>
      </c>
      <c r="C193" s="11"/>
      <c r="D193" s="11"/>
      <c r="E193" s="69">
        <f>+E79</f>
        <v>151</v>
      </c>
      <c r="F193" s="11"/>
      <c r="G193" s="11"/>
      <c r="H193" s="69">
        <f>+H79</f>
        <v>142</v>
      </c>
      <c r="I193" s="11"/>
      <c r="J193" s="11"/>
      <c r="K193" s="69">
        <f>+K79</f>
        <v>144</v>
      </c>
      <c r="L193" s="11"/>
      <c r="M193" s="11"/>
      <c r="N193" s="69">
        <f>+N79</f>
        <v>0</v>
      </c>
      <c r="O193" s="11"/>
      <c r="P193" s="11"/>
      <c r="Q193" s="69">
        <f>+Q79</f>
        <v>138</v>
      </c>
      <c r="R193" s="11"/>
      <c r="S193" s="11"/>
      <c r="T193" s="69">
        <f>+T79</f>
        <v>143</v>
      </c>
      <c r="U193" s="11"/>
      <c r="V193" s="11"/>
      <c r="W193" s="69">
        <f>+W79</f>
        <v>0</v>
      </c>
      <c r="X193" s="11"/>
      <c r="Y193" s="11"/>
      <c r="Z193" s="69">
        <f>+Z79</f>
        <v>0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3" t="s">
        <v>106</v>
      </c>
      <c r="B194" s="69">
        <f>+B100</f>
        <v>161</v>
      </c>
      <c r="C194" s="11"/>
      <c r="D194" s="11"/>
      <c r="E194" s="69">
        <f>+E100</f>
        <v>157</v>
      </c>
      <c r="F194" s="11"/>
      <c r="G194" s="11"/>
      <c r="H194" s="69">
        <f>+H100</f>
        <v>153</v>
      </c>
      <c r="I194" s="11"/>
      <c r="J194" s="11"/>
      <c r="K194" s="69">
        <f>+K100</f>
        <v>133</v>
      </c>
      <c r="L194" s="11"/>
      <c r="M194" s="11"/>
      <c r="N194" s="69">
        <f>+N100</f>
        <v>112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3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129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468</v>
      </c>
      <c r="F196" s="11">
        <f>E186</f>
        <v>506</v>
      </c>
      <c r="G196" s="11" t="str">
        <f>IF((E196=0),"ncr",IF(E196&gt;E186,"W",IF(E196=E186,"D","L")))</f>
        <v>L</v>
      </c>
      <c r="H196" s="69">
        <f>SUM(H197:H199)</f>
        <v>493</v>
      </c>
      <c r="I196" s="11">
        <f>H191</f>
        <v>451</v>
      </c>
      <c r="J196" s="11" t="str">
        <f>IF((H196=0),"ncr",IF(H196&gt;H191,"W",IF(H196=H191,"D","L")))</f>
        <v>W</v>
      </c>
      <c r="K196" s="69">
        <f>SUM(K197:K199)</f>
        <v>475</v>
      </c>
      <c r="L196" s="11">
        <f>K176</f>
        <v>512</v>
      </c>
      <c r="M196" s="11" t="str">
        <f>IF((K196=0),"ncr",IF(K196&gt;K176,"W",IF(K196=K176,"D","L")))</f>
        <v>L</v>
      </c>
      <c r="N196" s="69">
        <f>SUM(N197:N199)</f>
        <v>311</v>
      </c>
      <c r="O196" s="11">
        <f>N171</f>
        <v>527</v>
      </c>
      <c r="P196" s="11" t="str">
        <f>IF((N196=0),"ncr",IF(N196&gt;N171,"W",IF(N196=N171,"D","L")))</f>
        <v>L</v>
      </c>
      <c r="Q196" s="69">
        <f>SUM(Q197:Q199)</f>
        <v>486</v>
      </c>
      <c r="R196" s="11">
        <f>Q181</f>
        <v>497</v>
      </c>
      <c r="S196" s="11" t="str">
        <f>IF((Q196=0),"ncr",IF(Q196&gt;Q181,"W",IF(Q196=Q181,"D","L")))</f>
        <v>L</v>
      </c>
      <c r="T196" s="69">
        <f>SUM(T197:T199)</f>
        <v>467</v>
      </c>
      <c r="U196" s="11">
        <f>T186</f>
        <v>494</v>
      </c>
      <c r="V196" s="11" t="str">
        <f>IF((T196=0),"ncr",IF(T196&gt;T186,"W",IF(T196=T186,"D","L")))</f>
        <v>L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Airborough "C"</v>
      </c>
      <c r="AH196" s="11">
        <f>10-COUNTIF(B196:AE196,"ncr")</f>
        <v>7</v>
      </c>
      <c r="AI196" s="11">
        <f>COUNTIF(A196:AE196,"W")</f>
        <v>2</v>
      </c>
      <c r="AJ196" s="11">
        <f>COUNTIF(B196:AE196,"D")</f>
        <v>0</v>
      </c>
      <c r="AK196" s="11">
        <f>COUNTIF(A196:AE196,"L")</f>
        <v>5</v>
      </c>
      <c r="AL196" s="11">
        <f>AI196*2 + AJ196</f>
        <v>4</v>
      </c>
      <c r="AM196" s="11">
        <f>SUM(B196,E196,H196,K196,N196,Q196,T196,W196,Z196,AC196)</f>
        <v>3187</v>
      </c>
      <c r="AN196" s="11"/>
      <c r="AO196" s="13"/>
    </row>
    <row r="197" spans="1:41" s="10" customFormat="1" ht="13.15" customHeight="1">
      <c r="A197" s="73" t="s">
        <v>108</v>
      </c>
      <c r="B197" s="11">
        <f>+B106</f>
        <v>166</v>
      </c>
      <c r="C197" s="11"/>
      <c r="D197" s="11"/>
      <c r="E197" s="11">
        <f>+E106</f>
        <v>158</v>
      </c>
      <c r="F197" s="11"/>
      <c r="G197" s="11"/>
      <c r="H197" s="11">
        <f>+H106</f>
        <v>167</v>
      </c>
      <c r="I197" s="11"/>
      <c r="J197" s="11"/>
      <c r="K197" s="11">
        <f>+K106</f>
        <v>161</v>
      </c>
      <c r="L197" s="11"/>
      <c r="M197" s="11"/>
      <c r="N197" s="11">
        <f>+N106</f>
        <v>0</v>
      </c>
      <c r="O197" s="11"/>
      <c r="P197" s="11"/>
      <c r="Q197" s="11">
        <f>+Q106</f>
        <v>162</v>
      </c>
      <c r="R197" s="11"/>
      <c r="S197" s="11"/>
      <c r="T197" s="11">
        <f>+T106</f>
        <v>146</v>
      </c>
      <c r="U197" s="11"/>
      <c r="V197" s="11"/>
      <c r="W197" s="11">
        <f>+W106</f>
        <v>0</v>
      </c>
      <c r="X197" s="11"/>
      <c r="Y197" s="11"/>
      <c r="Z197" s="11">
        <f>+Z106</f>
        <v>0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3" t="s">
        <v>110</v>
      </c>
      <c r="B198" s="11">
        <f>+B108</f>
        <v>165</v>
      </c>
      <c r="C198" s="11"/>
      <c r="D198" s="11"/>
      <c r="E198" s="11">
        <f>+E108</f>
        <v>152</v>
      </c>
      <c r="F198" s="11"/>
      <c r="G198" s="11"/>
      <c r="H198" s="11">
        <f>+H108</f>
        <v>166</v>
      </c>
      <c r="I198" s="11"/>
      <c r="J198" s="11"/>
      <c r="K198" s="11">
        <f>+K108</f>
        <v>165</v>
      </c>
      <c r="L198" s="11"/>
      <c r="M198" s="11"/>
      <c r="N198" s="11">
        <f>+N108</f>
        <v>162</v>
      </c>
      <c r="O198" s="11"/>
      <c r="P198" s="11"/>
      <c r="Q198" s="11">
        <f>+Q108</f>
        <v>172</v>
      </c>
      <c r="R198" s="11"/>
      <c r="S198" s="11"/>
      <c r="T198" s="11">
        <f>+T108</f>
        <v>168</v>
      </c>
      <c r="U198" s="11"/>
      <c r="V198" s="11"/>
      <c r="W198" s="11">
        <f>+W108</f>
        <v>0</v>
      </c>
      <c r="X198" s="11"/>
      <c r="Y198" s="11"/>
      <c r="Z198" s="11">
        <f>+Z108</f>
        <v>0</v>
      </c>
      <c r="AA198" s="11"/>
      <c r="AB198" s="11"/>
      <c r="AC198" s="11">
        <f>+AC108</f>
        <v>0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3" t="s">
        <v>113</v>
      </c>
      <c r="B199" s="11">
        <f>+B115</f>
        <v>156</v>
      </c>
      <c r="C199" s="11"/>
      <c r="D199" s="11"/>
      <c r="E199" s="11">
        <f>+E115</f>
        <v>158</v>
      </c>
      <c r="F199" s="11"/>
      <c r="G199" s="11"/>
      <c r="H199" s="11">
        <f>+H115</f>
        <v>160</v>
      </c>
      <c r="I199" s="11"/>
      <c r="J199" s="11"/>
      <c r="K199" s="11">
        <f>+K115</f>
        <v>149</v>
      </c>
      <c r="L199" s="11"/>
      <c r="M199" s="11"/>
      <c r="N199" s="11">
        <f>+N115</f>
        <v>149</v>
      </c>
      <c r="O199" s="11"/>
      <c r="P199" s="11"/>
      <c r="Q199" s="11">
        <f>+Q115</f>
        <v>152</v>
      </c>
      <c r="R199" s="11"/>
      <c r="S199" s="11"/>
      <c r="T199" s="11">
        <f>+T115</f>
        <v>153</v>
      </c>
      <c r="U199" s="11"/>
      <c r="V199" s="11"/>
      <c r="W199" s="11">
        <f>+W115</f>
        <v>0</v>
      </c>
      <c r="X199" s="11"/>
      <c r="Y199" s="11"/>
      <c r="Z199" s="11">
        <f>+Z115</f>
        <v>0</v>
      </c>
      <c r="AA199" s="11"/>
      <c r="AB199" s="11"/>
      <c r="AC199" s="11">
        <f>+AC115</f>
        <v>0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6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5" t="s">
        <v>4</v>
      </c>
      <c r="B202" s="23"/>
      <c r="C202" s="102"/>
      <c r="D202" s="103"/>
      <c r="E202" s="25" t="s">
        <v>19</v>
      </c>
      <c r="F202" s="102"/>
      <c r="G202" s="103"/>
      <c r="H202" s="25" t="s">
        <v>20</v>
      </c>
      <c r="I202" s="102"/>
      <c r="J202" s="103"/>
      <c r="K202" s="25"/>
      <c r="L202" s="102"/>
      <c r="M202" s="103"/>
      <c r="N202" s="25"/>
      <c r="O202" s="102"/>
      <c r="P202" s="103"/>
      <c r="Q202" s="25"/>
      <c r="R202" s="102"/>
      <c r="S202" s="103"/>
      <c r="T202" s="25"/>
      <c r="U202" s="102"/>
      <c r="V202" s="103"/>
      <c r="W202" s="25" t="s">
        <v>25</v>
      </c>
      <c r="X202" s="102"/>
      <c r="Y202" s="103"/>
      <c r="Z202" s="25" t="s">
        <v>26</v>
      </c>
      <c r="AA202" s="102"/>
      <c r="AB202" s="103"/>
      <c r="AC202" s="24" t="s">
        <v>27</v>
      </c>
      <c r="AD202" s="102"/>
      <c r="AE202" s="103"/>
      <c r="AF202" s="62"/>
      <c r="AG202" s="85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2" t="s">
        <v>13</v>
      </c>
    </row>
    <row r="203" spans="1:41" ht="13.5" thickBot="1">
      <c r="A203" s="86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6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7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3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0"/>
      <c r="AO204" s="71"/>
    </row>
    <row r="205" spans="1:41" ht="12.75">
      <c r="A205" s="73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2"/>
      <c r="AF205" s="69"/>
      <c r="AG205" s="94">
        <f>+A205</f>
        <v>0</v>
      </c>
      <c r="AH205" s="69"/>
      <c r="AI205" s="69"/>
      <c r="AJ205" s="69"/>
      <c r="AK205" s="69"/>
      <c r="AL205" s="69"/>
      <c r="AM205" s="69"/>
      <c r="AN205" s="59"/>
      <c r="AO205" s="74"/>
    </row>
    <row r="206" spans="1:41" ht="12.75">
      <c r="A206" s="73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2"/>
      <c r="AF206" s="69"/>
      <c r="AG206" s="94">
        <f>+A206</f>
        <v>0</v>
      </c>
      <c r="AH206" s="69"/>
      <c r="AI206" s="69"/>
      <c r="AJ206" s="69"/>
      <c r="AK206" s="69"/>
      <c r="AL206" s="69"/>
      <c r="AM206" s="69"/>
      <c r="AN206" s="59"/>
      <c r="AO206" s="74"/>
    </row>
    <row r="207" spans="1:41" ht="12.75">
      <c r="A207" s="73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2"/>
      <c r="AF207" s="69"/>
      <c r="AG207" s="94">
        <f>+A207</f>
        <v>0</v>
      </c>
      <c r="AH207" s="69"/>
      <c r="AI207" s="69"/>
      <c r="AJ207" s="69"/>
      <c r="AK207" s="69"/>
      <c r="AL207" s="69"/>
      <c r="AM207" s="69"/>
      <c r="AN207" s="59"/>
      <c r="AO207" s="74"/>
    </row>
    <row r="208" spans="1:41" ht="12.75">
      <c r="A208" s="73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2"/>
      <c r="AF208" s="69"/>
      <c r="AG208" s="94"/>
      <c r="AH208" s="69"/>
      <c r="AI208" s="69"/>
      <c r="AJ208" s="69"/>
      <c r="AK208" s="69"/>
      <c r="AL208" s="69"/>
      <c r="AM208" s="69"/>
      <c r="AN208" s="59"/>
      <c r="AO208" s="74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2" t="str">
        <f>IF((AC209=0),"ncr",IF(AC209&gt;AC219,"W",IF(AC209=AC219,"D","L")))</f>
        <v>ncr</v>
      </c>
      <c r="AF209" s="69"/>
      <c r="AG209" s="95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4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2"/>
      <c r="AF210" s="69"/>
      <c r="AG210" s="94">
        <f>+A210</f>
        <v>0</v>
      </c>
      <c r="AH210" s="69"/>
      <c r="AI210" s="69"/>
      <c r="AJ210" s="69"/>
      <c r="AK210" s="69"/>
      <c r="AL210" s="69"/>
      <c r="AM210" s="69"/>
      <c r="AN210" s="59"/>
      <c r="AO210" s="74"/>
    </row>
    <row r="211" spans="1:41" ht="12.75">
      <c r="A211" s="73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2"/>
      <c r="AF211" s="69"/>
      <c r="AG211" s="94">
        <f>+A211</f>
        <v>0</v>
      </c>
      <c r="AH211" s="69"/>
      <c r="AI211" s="69"/>
      <c r="AJ211" s="69"/>
      <c r="AK211" s="69"/>
      <c r="AL211" s="69"/>
      <c r="AM211" s="69"/>
      <c r="AN211" s="59"/>
      <c r="AO211" s="74"/>
    </row>
    <row r="212" spans="1:41" ht="12.75">
      <c r="A212" s="73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2"/>
      <c r="AF212" s="69"/>
      <c r="AG212" s="94">
        <f>+A212</f>
        <v>0</v>
      </c>
      <c r="AH212" s="69"/>
      <c r="AI212" s="69"/>
      <c r="AJ212" s="69"/>
      <c r="AK212" s="69"/>
      <c r="AL212" s="69"/>
      <c r="AM212" s="69"/>
      <c r="AN212" s="59"/>
      <c r="AO212" s="74"/>
    </row>
    <row r="213" spans="1:41" ht="12.75">
      <c r="A213" s="73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2"/>
      <c r="AF213" s="69"/>
      <c r="AG213" s="94"/>
      <c r="AH213" s="69"/>
      <c r="AI213" s="69"/>
      <c r="AJ213" s="69"/>
      <c r="AK213" s="69"/>
      <c r="AL213" s="69"/>
      <c r="AM213" s="69"/>
      <c r="AN213" s="59"/>
      <c r="AO213" s="74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2" t="str">
        <f>IF((AC214=0),"ncr",IF(AC214&gt;AC224,"W",IF(AC214=AC224,"D","L")))</f>
        <v>ncr</v>
      </c>
      <c r="AF214" s="69"/>
      <c r="AG214" s="95">
        <f t="shared" ref="AG214:AG232" si="91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4"/>
    </row>
    <row r="215" spans="1:41" ht="12.75">
      <c r="A215" s="73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2"/>
      <c r="AF215" s="69"/>
      <c r="AG215" s="94">
        <f t="shared" si="91"/>
        <v>0</v>
      </c>
      <c r="AH215" s="69"/>
      <c r="AI215" s="69"/>
      <c r="AJ215" s="69"/>
      <c r="AK215" s="69"/>
      <c r="AL215" s="69"/>
      <c r="AM215" s="69"/>
      <c r="AN215" s="59"/>
      <c r="AO215" s="74"/>
    </row>
    <row r="216" spans="1:41" ht="12.75">
      <c r="A216" s="73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2"/>
      <c r="AF216" s="69"/>
      <c r="AG216" s="94">
        <f t="shared" si="91"/>
        <v>0</v>
      </c>
      <c r="AH216" s="69"/>
      <c r="AI216" s="69"/>
      <c r="AJ216" s="69"/>
      <c r="AK216" s="69"/>
      <c r="AL216" s="69"/>
      <c r="AM216" s="69"/>
      <c r="AN216" s="59"/>
      <c r="AO216" s="74"/>
    </row>
    <row r="217" spans="1:41" ht="12.75">
      <c r="A217" s="73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2"/>
      <c r="AF217" s="69"/>
      <c r="AG217" s="94">
        <f t="shared" si="91"/>
        <v>0</v>
      </c>
      <c r="AH217" s="69"/>
      <c r="AI217" s="69"/>
      <c r="AJ217" s="69"/>
      <c r="AK217" s="69"/>
      <c r="AL217" s="69"/>
      <c r="AM217" s="69"/>
      <c r="AN217" s="59"/>
      <c r="AO217" s="74"/>
    </row>
    <row r="218" spans="1:41" ht="12.75">
      <c r="A218" s="73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2"/>
      <c r="AF218" s="69"/>
      <c r="AG218" s="94"/>
      <c r="AH218" s="69"/>
      <c r="AI218" s="69"/>
      <c r="AJ218" s="69"/>
      <c r="AK218" s="69"/>
      <c r="AL218" s="69"/>
      <c r="AM218" s="69"/>
      <c r="AN218" s="59"/>
      <c r="AO218" s="74"/>
    </row>
    <row r="219" spans="1:41" ht="12.75">
      <c r="A219" s="73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2" t="str">
        <f>IF((AC219=0),"ncr",IF(AC219&gt;AC209,"W",IF(AC219=AC209,"D","L")))</f>
        <v>ncr</v>
      </c>
      <c r="AF219" s="69"/>
      <c r="AG219" s="95">
        <f t="shared" si="91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4"/>
    </row>
    <row r="220" spans="1:41" ht="12.75">
      <c r="A220" s="73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2"/>
      <c r="AF220" s="69"/>
      <c r="AG220" s="94">
        <f t="shared" si="91"/>
        <v>0</v>
      </c>
      <c r="AH220" s="69"/>
      <c r="AI220" s="69"/>
      <c r="AJ220" s="69"/>
      <c r="AK220" s="69"/>
      <c r="AL220" s="69"/>
      <c r="AM220" s="69"/>
      <c r="AN220" s="59"/>
      <c r="AO220" s="74"/>
    </row>
    <row r="221" spans="1:41" ht="12.75">
      <c r="A221" s="73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2"/>
      <c r="AF221" s="69"/>
      <c r="AG221" s="94">
        <f t="shared" si="91"/>
        <v>0</v>
      </c>
      <c r="AH221" s="69"/>
      <c r="AI221" s="69"/>
      <c r="AJ221" s="69"/>
      <c r="AK221" s="69"/>
      <c r="AL221" s="69"/>
      <c r="AM221" s="69"/>
      <c r="AN221" s="59"/>
      <c r="AO221" s="74"/>
    </row>
    <row r="222" spans="1:41" ht="12.75">
      <c r="A222" s="73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2"/>
      <c r="AF222" s="69"/>
      <c r="AG222" s="94">
        <f t="shared" si="91"/>
        <v>0</v>
      </c>
      <c r="AH222" s="69"/>
      <c r="AI222" s="69"/>
      <c r="AJ222" s="69"/>
      <c r="AK222" s="69"/>
      <c r="AL222" s="69"/>
      <c r="AM222" s="69"/>
      <c r="AN222" s="59"/>
      <c r="AO222" s="74"/>
    </row>
    <row r="223" spans="1:41" ht="12.75">
      <c r="A223" s="73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2"/>
      <c r="AF223" s="69"/>
      <c r="AG223" s="94"/>
      <c r="AH223" s="69"/>
      <c r="AI223" s="69"/>
      <c r="AJ223" s="69"/>
      <c r="AK223" s="69"/>
      <c r="AL223" s="69"/>
      <c r="AM223" s="69"/>
      <c r="AN223" s="59"/>
      <c r="AO223" s="74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2" t="str">
        <f>IF((AC224=0),"ncr",IF(AC224&gt;AC214,"W",IF(AC224=AC214,"D","L")))</f>
        <v>ncr</v>
      </c>
      <c r="AF224" s="69"/>
      <c r="AG224" s="95">
        <f t="shared" si="91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4"/>
    </row>
    <row r="225" spans="1:41" ht="12.75">
      <c r="A225" s="73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2"/>
      <c r="AF225" s="69"/>
      <c r="AG225" s="94">
        <f t="shared" si="91"/>
        <v>0</v>
      </c>
      <c r="AH225" s="69"/>
      <c r="AI225" s="69"/>
      <c r="AJ225" s="69"/>
      <c r="AK225" s="69"/>
      <c r="AL225" s="69"/>
      <c r="AM225" s="69"/>
      <c r="AN225" s="59"/>
      <c r="AO225" s="74"/>
    </row>
    <row r="226" spans="1:41" ht="12.75">
      <c r="A226" s="73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2"/>
      <c r="AF226" s="69"/>
      <c r="AG226" s="94">
        <f t="shared" si="91"/>
        <v>0</v>
      </c>
      <c r="AH226" s="69"/>
      <c r="AI226" s="69"/>
      <c r="AJ226" s="69"/>
      <c r="AK226" s="69"/>
      <c r="AL226" s="69"/>
      <c r="AM226" s="69"/>
      <c r="AN226" s="59"/>
      <c r="AO226" s="74"/>
    </row>
    <row r="227" spans="1:41" ht="12.75">
      <c r="A227" s="73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2"/>
      <c r="AF227" s="69"/>
      <c r="AG227" s="94">
        <f t="shared" si="91"/>
        <v>0</v>
      </c>
      <c r="AH227" s="69"/>
      <c r="AI227" s="69"/>
      <c r="AJ227" s="69"/>
      <c r="AK227" s="69"/>
      <c r="AL227" s="69"/>
      <c r="AM227" s="69"/>
      <c r="AN227" s="69"/>
      <c r="AO227" s="74"/>
    </row>
    <row r="228" spans="1:41" ht="12.75">
      <c r="A228" s="73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2"/>
      <c r="AF228" s="69"/>
      <c r="AG228" s="94">
        <f t="shared" si="91"/>
        <v>0</v>
      </c>
      <c r="AH228" s="69"/>
      <c r="AI228" s="69"/>
      <c r="AJ228" s="69"/>
      <c r="AK228" s="69"/>
      <c r="AL228" s="69"/>
      <c r="AM228" s="69"/>
      <c r="AN228" s="69"/>
      <c r="AO228" s="74"/>
    </row>
    <row r="229" spans="1:41" ht="12.75">
      <c r="A229" s="73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2" t="str">
        <f>IF((AC229=0),"ncr",IF(AC229&gt;AC204,"W",IF(AC229=AC204,"D","L")))</f>
        <v>ncr</v>
      </c>
      <c r="AF229" s="69"/>
      <c r="AG229" s="95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4"/>
    </row>
    <row r="230" spans="1:41" ht="12.75">
      <c r="A230" s="73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2"/>
      <c r="AF230" s="69"/>
      <c r="AG230" s="94">
        <f t="shared" si="91"/>
        <v>0</v>
      </c>
      <c r="AH230" s="69"/>
      <c r="AI230" s="69"/>
      <c r="AJ230" s="69"/>
      <c r="AK230" s="69"/>
      <c r="AL230" s="69"/>
      <c r="AM230" s="69"/>
      <c r="AN230" s="69"/>
      <c r="AO230" s="74"/>
    </row>
    <row r="231" spans="1:41" ht="12.75">
      <c r="A231" s="73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2"/>
      <c r="AF231" s="69"/>
      <c r="AG231" s="94">
        <f t="shared" si="91"/>
        <v>0</v>
      </c>
      <c r="AH231" s="69"/>
      <c r="AI231" s="69"/>
      <c r="AJ231" s="69"/>
      <c r="AK231" s="69"/>
      <c r="AL231" s="69"/>
      <c r="AM231" s="69"/>
      <c r="AN231" s="69"/>
      <c r="AO231" s="74"/>
    </row>
    <row r="232" spans="1:41" ht="12.75">
      <c r="A232" s="73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2"/>
      <c r="AF232" s="69"/>
      <c r="AG232" s="94">
        <f t="shared" si="91"/>
        <v>0</v>
      </c>
      <c r="AH232" s="69"/>
      <c r="AI232" s="69"/>
      <c r="AJ232" s="69"/>
      <c r="AK232" s="69"/>
      <c r="AL232" s="69"/>
      <c r="AM232" s="69"/>
      <c r="AN232" s="69"/>
      <c r="AO232" s="74"/>
    </row>
    <row r="233" spans="1:41" ht="13.5" thickBot="1">
      <c r="A233" s="76"/>
      <c r="B233" s="16"/>
      <c r="C233" s="77"/>
      <c r="D233" s="77"/>
      <c r="E233" s="16"/>
      <c r="F233" s="77"/>
      <c r="G233" s="77"/>
      <c r="H233" s="16"/>
      <c r="I233" s="77"/>
      <c r="J233" s="77"/>
      <c r="K233" s="16"/>
      <c r="L233" s="77"/>
      <c r="M233" s="77"/>
      <c r="N233" s="16"/>
      <c r="O233" s="77"/>
      <c r="P233" s="77"/>
      <c r="Q233" s="16"/>
      <c r="R233" s="77"/>
      <c r="S233" s="77"/>
      <c r="T233" s="16"/>
      <c r="U233" s="77"/>
      <c r="V233" s="77"/>
      <c r="W233" s="16"/>
      <c r="X233" s="77"/>
      <c r="Y233" s="77"/>
      <c r="Z233" s="16"/>
      <c r="AA233" s="77"/>
      <c r="AB233" s="77"/>
      <c r="AC233" s="16"/>
      <c r="AD233" s="77"/>
      <c r="AE233" s="78"/>
      <c r="AF233" s="69"/>
      <c r="AG233" s="96"/>
      <c r="AH233" s="77"/>
      <c r="AI233" s="77"/>
      <c r="AJ233" s="77"/>
      <c r="AK233" s="77"/>
      <c r="AL233" s="77"/>
      <c r="AM233" s="77"/>
      <c r="AN233" s="77"/>
      <c r="AO233" s="79"/>
    </row>
    <row r="235" spans="1:41">
      <c r="R235" s="2" t="s">
        <v>130</v>
      </c>
      <c r="T235" s="14" t="s">
        <v>131</v>
      </c>
    </row>
  </sheetData>
  <sheetProtection selectLockedCells="1"/>
  <mergeCells count="162">
    <mergeCell ref="C73:D73"/>
    <mergeCell ref="F73:G73"/>
    <mergeCell ref="I73:J73"/>
    <mergeCell ref="L73:M73"/>
    <mergeCell ref="O73:P73"/>
    <mergeCell ref="R73:S73"/>
    <mergeCell ref="AA63:AB63"/>
    <mergeCell ref="AD63:AE63"/>
    <mergeCell ref="U73:V73"/>
    <mergeCell ref="X73:Y73"/>
    <mergeCell ref="AA73:AB73"/>
    <mergeCell ref="AD73:AE7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2026-10-17T17:36:50Z</dcterms:modified>
</cp:coreProperties>
</file>